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LLT APROB PLENO" sheetId="1" r:id="rId1"/>
  </sheets>
  <definedNames/>
  <calcPr fullCalcOnLoad="1"/>
</workbook>
</file>

<file path=xl/sharedStrings.xml><?xml version="1.0" encoding="utf-8"?>
<sst xmlns="http://schemas.openxmlformats.org/spreadsheetml/2006/main" count="5722" uniqueCount="834">
  <si>
    <t>Relació de llocs de treball Ajuntament de Calvià  2023</t>
  </si>
  <si>
    <t>Relación de puestos de trabajo Ayuntamiento de Calvià 2023</t>
  </si>
  <si>
    <t>CODI LLOC</t>
  </si>
  <si>
    <t>BATLIA/
ALCALDÍA</t>
  </si>
  <si>
    <t>BT</t>
  </si>
  <si>
    <t>DENOMINACIÓ DEL LLOC/
DENOMINACIÓN DEL PUESTO</t>
  </si>
  <si>
    <t>VJ</t>
  </si>
  <si>
    <t>ESC</t>
  </si>
  <si>
    <t>GP</t>
  </si>
  <si>
    <t>NIV</t>
  </si>
  <si>
    <t>C.ESP</t>
  </si>
  <si>
    <t>C.ESP 2019</t>
  </si>
  <si>
    <t>C.ESP 2020</t>
  </si>
  <si>
    <t>C ESP 2021</t>
  </si>
  <si>
    <t>C ESP 2022</t>
  </si>
  <si>
    <t>C ESP 2023</t>
  </si>
  <si>
    <t>F.P.</t>
  </si>
  <si>
    <t>AD ADM</t>
  </si>
  <si>
    <t>JOR</t>
  </si>
  <si>
    <t>Requisits/Requisitos</t>
  </si>
  <si>
    <t>Requeriments/
Requerimientos</t>
  </si>
  <si>
    <t>Niv Cat</t>
  </si>
  <si>
    <t>Nº PTOS</t>
  </si>
  <si>
    <t>C1</t>
  </si>
  <si>
    <t>PB</t>
  </si>
  <si>
    <t>Secretari/ària Batle/
Secretario/a Alcalde</t>
  </si>
  <si>
    <t>F</t>
  </si>
  <si>
    <t>G/E</t>
  </si>
  <si>
    <t>C1/C2</t>
  </si>
  <si>
    <t>LL.D</t>
  </si>
  <si>
    <t>A3</t>
  </si>
  <si>
    <t>Cta</t>
  </si>
  <si>
    <t>DED-DIS-EXC</t>
  </si>
  <si>
    <t>C2</t>
  </si>
  <si>
    <t>Secretari/ària de Batlia/
Secretario/a de Alcaldía</t>
  </si>
  <si>
    <t>LL.D.</t>
  </si>
  <si>
    <t>DED</t>
  </si>
  <si>
    <t>B2</t>
  </si>
  <si>
    <t>Secretari/ària de Direcció/
Secretario/a de Dirección</t>
  </si>
  <si>
    <t>Xofer/Chófer</t>
  </si>
  <si>
    <t>A1</t>
  </si>
  <si>
    <t>Carnet de conduir B</t>
  </si>
  <si>
    <t>DED-DIS-JV</t>
  </si>
  <si>
    <t>AP</t>
  </si>
  <si>
    <t>Ordenança Batlia/
Ordenanza Alcaldía</t>
  </si>
  <si>
    <t>C</t>
  </si>
  <si>
    <t>B1</t>
  </si>
  <si>
    <t>COMERÇ I  ACTIVITATS/
ACTIVIDADES Y COMERCIO</t>
  </si>
  <si>
    <t>PJ</t>
  </si>
  <si>
    <t>Director/a Gral. Comerç i Activitats/                                            Director/a General de Comercio y Actividades</t>
  </si>
  <si>
    <t>F/L(AD)*</t>
  </si>
  <si>
    <t>A4</t>
  </si>
  <si>
    <t>SJ RRHH DED-DIS-EXC</t>
  </si>
  <si>
    <t xml:space="preserve">Cap de Servei Comerç i Activitats /
Jefe/a de Servicio Comercio y Actividades  </t>
  </si>
  <si>
    <t>A1/A2</t>
  </si>
  <si>
    <t>Dret, Econòmiques, Empresarials, ADE, Enginyeria, Arquitectura                                        Derecho, Económicas, Empresariales, ADE, Ingeniería, Arquitectura</t>
  </si>
  <si>
    <t xml:space="preserve">TAG </t>
  </si>
  <si>
    <t>G</t>
  </si>
  <si>
    <t>Dret/Derecho</t>
  </si>
  <si>
    <t>COMERÇ/ COMERCIO</t>
  </si>
  <si>
    <t>CM</t>
  </si>
  <si>
    <t>AD AD</t>
  </si>
  <si>
    <t>Administratiu/iva/
Administrativo/a</t>
  </si>
  <si>
    <t>Inspector/a Comerç/
Inspector/a Comercio</t>
  </si>
  <si>
    <t>G/E - ST CTA AUXT - SE CE/PL</t>
  </si>
  <si>
    <t>Coneixements orals d'anglès i carnet B/
Conocimientos orales de inglés y carnet B</t>
  </si>
  <si>
    <t>J.P.-DED</t>
  </si>
  <si>
    <t>Inspector/a Comerç/ (2a activitat Policia)
Inspector/a Comercio (2ª actividad Policía)</t>
  </si>
  <si>
    <t>Suport Administratiu at. Públic Comerç/
Soporte Administrativo at. Público Comercio</t>
  </si>
  <si>
    <t>G/E - ST CTA AUXT - SE CE</t>
  </si>
  <si>
    <t>DED - At. Públic</t>
  </si>
  <si>
    <t xml:space="preserve">Suport Administratiu at públic/
Soporte Administrativo at público </t>
  </si>
  <si>
    <t>G/E - ST CTA AUXT- SE CE</t>
  </si>
  <si>
    <t>At.Públic</t>
  </si>
  <si>
    <t>Auxiliar Administratiu/iva- at. Públic/
Auxiliar Administrativo/a at. Público</t>
  </si>
  <si>
    <t>At. Públic</t>
  </si>
  <si>
    <t>ACTIVITATS</t>
  </si>
  <si>
    <t xml:space="preserve">Cap Secció Tècnica/
Jefe/a Sección Técnico/a </t>
  </si>
  <si>
    <t>E- ST CTS TGS - SE CE</t>
  </si>
  <si>
    <t>Arquitectura i/o Enginyeria/
Arquitectura y/o Ingeniería</t>
  </si>
  <si>
    <t>Cap Secció Administrativa Activitats/
Jefe/a Sección Administrativa Actividades</t>
  </si>
  <si>
    <t>200 hores de formació en normativa àmbit comerç i activitats/
200 horas de formación en normativa ámbito comercio y actividades</t>
  </si>
  <si>
    <t>Enginyer/a Industrial/
Ingeniero/a Industrial</t>
  </si>
  <si>
    <t>E-ST CTS TGS - SE CE</t>
  </si>
  <si>
    <t>Cap  Negociat Administratiu A/
Jefe/a Negociado Administrtivo/a A</t>
  </si>
  <si>
    <t>DESENVOLUPAMENT SOCIAL, INFÀNCIA I GENT GRAN
DESARROLLO SOCIAL, INFANCIA Y PERSONAS MAYORES</t>
  </si>
  <si>
    <t>DS</t>
  </si>
  <si>
    <t>Director/a General de Desenvolupament Social, Infància i Gent Gran                                                                             Director/a General de Desarrollo Social, Infancia y Personas Mayores</t>
  </si>
  <si>
    <t>E</t>
  </si>
  <si>
    <t>Pedagog/a, Psicòleg/òloga, Sociòleg/òloga, Psicopedagog/a
Pedagogo/a, Psicólogo/a, Sociólogo/a, Psicopedagogo/a</t>
  </si>
  <si>
    <t xml:space="preserve">Cap Servei Benestar Social 
Jefe/a de Servicio Bienestar Social </t>
  </si>
  <si>
    <t>Pedagog/a, Psicòleg/òloga, Psicopedagog/a,  Mestre, Treball Social, Educació Social// Pedagogo/a, Psicólogo/a, Psicopedagogo/a, Maestro/a, Trabajador/a Social, Educación Social</t>
  </si>
  <si>
    <t>Cap Servei Intervenció Social i Gent Gran 
Jefe/a de Servicio de Intervención Social y Personas Mayores</t>
  </si>
  <si>
    <t>Pedagog/a, Psicòleg/òloga, Psicopedagog/a, Treball Social, Educació Social/
Pedagogo/a, Psicólogo/a, Psicopedagogo/a, Trabajador/a Social, Educación Social</t>
  </si>
  <si>
    <t>Cap Secció Serveis Socials/
Jefe/a Sección Servicios Sociales</t>
  </si>
  <si>
    <t xml:space="preserve"> DED-DIS</t>
  </si>
  <si>
    <t>Tècnic/a Administració Intervenció Social i Serveis Socials/
Técnico/a Administración Intervención Social y Servicios Sociales</t>
  </si>
  <si>
    <t>E - ST CTS TAE - SE CE</t>
  </si>
  <si>
    <t>Pedagog/a/, Psicòleg/òloga, Sociòleg/a/Psicopedagogia
Pedagogo/a, Psicólogo/a, Sociólogo/a/Psicopedagogía</t>
  </si>
  <si>
    <t>DIS-DED</t>
  </si>
  <si>
    <t>Tècnic/a d'Administració
Técnico/a de Administración</t>
  </si>
  <si>
    <t>E - ST CTS TGS - SE CE</t>
  </si>
  <si>
    <t>TAE Pedagog/a, Psicòleg/òloga, Psicopedagog/a, Ciències del Treball, Sociòleg/òloga/
TAE Pedagogo/a, Psicólogo/a, Psicopedagog/a, Ciencias del Trabajo, Sociólogo/a</t>
  </si>
  <si>
    <t>DED DIS</t>
  </si>
  <si>
    <t>Psicòleg/a/
Psicólogo/a</t>
  </si>
  <si>
    <t>F/L</t>
  </si>
  <si>
    <t>Psicòleg/òloga/ 
Psicólogo/a</t>
  </si>
  <si>
    <t>A2</t>
  </si>
  <si>
    <t>Tècnic d'intervenció social/                            Técnico de Intervención Social</t>
  </si>
  <si>
    <t>Grau, diplomatura, o títol corresponent al primer cicle universitari de l'àmbit Social.//Grado, diplomatura, o título correspondiente al primer ciclo universitario del ámbito Social.</t>
  </si>
  <si>
    <t>Treballador/a Social/ 
Trabajador/a Social</t>
  </si>
  <si>
    <t>E-ST CTD TGM - SE CE</t>
  </si>
  <si>
    <t>Treball Social/Trabajo Social</t>
  </si>
  <si>
    <t xml:space="preserve">J.Flex. -DIS - DED </t>
  </si>
  <si>
    <t>Educador/a Social</t>
  </si>
  <si>
    <t>Educació Social/Educación Social</t>
  </si>
  <si>
    <t>J.V. -DIS - DED ds-dg</t>
  </si>
  <si>
    <t>Administratiu/iva Benestar Social/
Administrativo/a Bienestar Social</t>
  </si>
  <si>
    <t>Administratiu/iva
Administrativo/a</t>
  </si>
  <si>
    <t>Suport Administratiu at públic/ Benestar Social
Soporte Administrativo at público Bienestar Social</t>
  </si>
  <si>
    <t>Suport Administratiu/
Soporte Administrativo</t>
  </si>
  <si>
    <t>Auxiliar Administratiu/iva at públic/
Auxiliar Administrativo/a at público</t>
  </si>
  <si>
    <t>G/E - ST CTA AUXT -  SE CE</t>
  </si>
  <si>
    <t>HABITATGE/
VIVIENDA</t>
  </si>
  <si>
    <t>HB</t>
  </si>
  <si>
    <t>Cap Secció Tècnica Habitatge
Jefe/a Sección Técnica Vivienda</t>
  </si>
  <si>
    <t>E ST CTS TGS - SE CE</t>
  </si>
  <si>
    <t>Arquitecte/a, Enginyer/a/
Arquitecto/a, Ingeniero/a</t>
  </si>
  <si>
    <t>Cap secció administrativa Habitatge/                                            Jefe/a Sección Admtva. Vivienda</t>
  </si>
  <si>
    <t>TAG - Urbanisme/
TAG - Urbanismo</t>
  </si>
  <si>
    <t>Arquitecte/a Tècnic/a/
Arquitecto/a Técnico/a</t>
  </si>
  <si>
    <t>E - ST CTD TGM - SE CE</t>
  </si>
  <si>
    <t>IGUALTAT/
IGUALDAD</t>
  </si>
  <si>
    <t xml:space="preserve">Cap Servei Igualtat 
Jefe/a de Servicio Igualdad </t>
  </si>
  <si>
    <t>Pedagog/a, Psicòleg/òloga, Psicopedagog/a, /
Pedagogo/a, Psicólogo/a, Psicopedagogo/a</t>
  </si>
  <si>
    <t>Cap Secció Igualtat/
Jefe/a Sección Igualdad</t>
  </si>
  <si>
    <t xml:space="preserve">E </t>
  </si>
  <si>
    <t>DED-DIS</t>
  </si>
  <si>
    <t>Treballador/a Social/
Trabajador/a Social</t>
  </si>
  <si>
    <t>J.Flex. -DIS - DED</t>
  </si>
  <si>
    <t>Auxiliar Administratiu/iva/
Auxiliar Administrativo/a</t>
  </si>
  <si>
    <t>COMUNICACIONS/
COMUNICACIONES</t>
  </si>
  <si>
    <t>CO</t>
  </si>
  <si>
    <t>Cap Secció Comunicacions/
Jefe/a Sección Comunicaciones</t>
  </si>
  <si>
    <t>E- ST CTS TGS/ CTD TGM - SE CE</t>
  </si>
  <si>
    <t xml:space="preserve">Periodisme, Publicitat, Relacions Públiques i Marketing /    Periodismo, publicidad, relaciones públicas y Marketing </t>
  </si>
  <si>
    <t>1</t>
  </si>
  <si>
    <t>Tècnic/a d'Administració Comunicacions
Técnico/a de Administración Comunicaciones</t>
  </si>
  <si>
    <t>DISPONIB /J.V</t>
  </si>
  <si>
    <t>Tècnic/a de Gestió Comunicacions                                               Técnic/a de Gestión Comunicacions</t>
  </si>
  <si>
    <t>G/E -ST CTD TGM  -SE CE</t>
  </si>
  <si>
    <t>Cap Negociat Administratiu A Comunicacions/
Jefe/a Negociado Administrativo A Comunicaciones</t>
  </si>
  <si>
    <t>Certificat C1 Anglés. 150 horas de formación en el ámbito de la informació i la comunicació</t>
  </si>
  <si>
    <t>CULTURA/
CULTURA</t>
  </si>
  <si>
    <t>CT</t>
  </si>
  <si>
    <t>Cap Servei Cultura/
Jefe/a de Servicio Cultura</t>
  </si>
  <si>
    <t>Tècnic/a de Gestió/
Técnico/a de Gestión</t>
  </si>
  <si>
    <t>Cap Negociat Servei Lingüístic/ 
Jefe Negociado Servicio Lingüístico</t>
  </si>
  <si>
    <t>A2/C1</t>
  </si>
  <si>
    <t>Suport Tècnic/
Soporte Técnico</t>
  </si>
  <si>
    <t>150 hores de formació dins de l'àmbit de la gestió cultural/
150 horas de formación dentro del ámbito de la gestión cultural</t>
  </si>
  <si>
    <t>DIS-J.V.</t>
  </si>
  <si>
    <t>Suport d'Esdeveniments Culturals/                                               Soporte Acontecimientos Culturales</t>
  </si>
  <si>
    <t>DEFENSOR/A DEL CIUTADÀ/
DEFENSOR/A DEL CIUDADANO</t>
  </si>
  <si>
    <t>SC</t>
  </si>
  <si>
    <t>ICE</t>
  </si>
  <si>
    <t>IC</t>
  </si>
  <si>
    <t>63</t>
  </si>
  <si>
    <t>Cap Secció Gestió Tècnic/a/
Jefe/a Sección Gestión Técnico/a</t>
  </si>
  <si>
    <t>G/E-TAG  ST CTS TGS - SE CE</t>
  </si>
  <si>
    <t>Pedagogia, Psicologia, Dret, Empresarials, Ciències Econòmiques, LADE, Psicopedagogia/ Carnet A1 o B
Pedagogía, Psicología, Derecho, Empresariales, Ciencias Económicas, LADE, Psicopedagogía/ Carnet A1 o B</t>
  </si>
  <si>
    <t>26</t>
  </si>
  <si>
    <t>Cap Secció Administració/
Jefe/a Sección Administración</t>
  </si>
  <si>
    <t>G/E - TAG TGM ST CTS CTD - SE CE</t>
  </si>
  <si>
    <t>Carnet A1 o B1</t>
  </si>
  <si>
    <t>27</t>
  </si>
  <si>
    <t>Cap Secció Tècnica Esportiva/
Jefe/a Sección Técnica Deportiva</t>
  </si>
  <si>
    <t>Ciències de l'activitat física i l'esport / Carnet A1 o B
Ciencias de la actividad física y el deporte/ Carnet A1 o B</t>
  </si>
  <si>
    <t>Cap Secció Comunicacions ICE                                                    Jefe/a Sección Comunicaciones ICE</t>
  </si>
  <si>
    <t>Publicitat, relacions públiques i marketing/ Publicidad, relaciones públicas y Marketing // 200 h en formació en gestió de rets socialmèdia i Community Management/ Carnet B o A1                                                                                      200 h formación en gestión de redes social-media y Community Management / Carnet B ó A1</t>
  </si>
  <si>
    <t>Tècnic/a de Gestió /
Técnico/a de Gestión</t>
  </si>
  <si>
    <t>Tècnic/a d'Administració ICE
Técnico/a de Administración ICE</t>
  </si>
  <si>
    <t>E ST CTS TGS</t>
  </si>
  <si>
    <t>DIS - DED</t>
  </si>
  <si>
    <t>Cap Negociat Esdeveniments Esportius                                         Jefe/a Negociado Eventos Deportivos</t>
  </si>
  <si>
    <t>E ST - CTA TAUX - SE CE</t>
  </si>
  <si>
    <t>Administratiu/iva ICE
Admiistrativo/a ICE</t>
  </si>
  <si>
    <t xml:space="preserve">Auxiliar Administratiu/iva/
Auxiliar Administrativo/a </t>
  </si>
  <si>
    <t>Bidell/a Esports (a extingir)
Bedel Deportes (a extingir)</t>
  </si>
  <si>
    <t>Horari d'horabaixa/
Horario de tarde</t>
  </si>
  <si>
    <t>IFOC</t>
  </si>
  <si>
    <t>IF</t>
  </si>
  <si>
    <t>Cap Servei IFOC/
Jefe/a Servicio IFOC</t>
  </si>
  <si>
    <t>Dret, Econòmiques, Empresarials, ADE, Pscicologia, Pedagogia, Psicopedagogia, Sociologia, Ciències del Treball                                        Derecho, Económicas, Empresariales, ADE, Psicología, Pedagogía, Psicopedagogía, Sociología, Ciencias del Trabajo</t>
  </si>
  <si>
    <t>Cap Secció Ocupació i Formació/
Jefe/a Sección Ocupación y Formación</t>
  </si>
  <si>
    <t>G TAG /E - ST CTS TGS - SE CE</t>
  </si>
  <si>
    <t>Psicòleg/òloga, Pedagog/a, Ciències del Treball, Sociòleg/òloga/
Psicólogo/a, Pedagogo/a, Ciencias del Trabajo, Sociologo/a</t>
  </si>
  <si>
    <t>SJ RRHH DED-DIS</t>
  </si>
  <si>
    <t>Tècnic/a d'Administració IFOC/
Técnico/a de Administración IFOC</t>
  </si>
  <si>
    <t>G/E - ST CTS TGS - SE CE</t>
  </si>
  <si>
    <t>TAG/TAE Pedagog/a, Psicòleg/òloga, Psicopedagog/a, Ciències del Treball, Sociòleg/òloga/
TAG/TAE Pedagogo/a, Psicólogo/a, Psicopedagogo/a, Ciencias del Trabajo, Sociólogo/a</t>
  </si>
  <si>
    <t>3 años grado en Dcho/3 anys grau en Dret</t>
  </si>
  <si>
    <t>Dinamitzador/a-Formad                                                                 Dinamizador/a-Formador/a TIC</t>
  </si>
  <si>
    <t>CFGM Informàtica. Certificat de Professionalitat nivell 2-3 Docència de la formació professional per a l'ocupació.// CFGM Informática. Certificado de Profesionalidad nivel 2-3 Docencia de la formación profesional para la ocupación</t>
  </si>
  <si>
    <t>Suport Gestió Administrativa/
Soporte Gestión Administrativa</t>
  </si>
  <si>
    <t>Informador/a Tramitador/
Informador/a Tramitador/a</t>
  </si>
  <si>
    <t xml:space="preserve">B2 </t>
  </si>
  <si>
    <t>Auxiliar Administratiu/iva at públic IFOC/
Auxiliar Administrativo/a at púbico IFOC</t>
  </si>
  <si>
    <t>At. Públic DED</t>
  </si>
  <si>
    <t>Aux. Administratiu/iva at públic/
Aux. Administrativo/a at públic</t>
  </si>
  <si>
    <t>Oficial 1ª Edificis IFOC/
Oficial 1ª Edificios IFOC</t>
  </si>
  <si>
    <t>E SE PO OF</t>
  </si>
  <si>
    <t>Carnet B</t>
  </si>
  <si>
    <t xml:space="preserve">GL365 </t>
  </si>
  <si>
    <t>INFRACCIONS, SANCIONS I DESENVOLUPAMENT ESTRATÈGIC
INFRACCIONES, SANCIONES Y DESARROLLO ESTRATÉGICO</t>
  </si>
  <si>
    <t>AC</t>
  </si>
  <si>
    <t>Cap Servei Infraccions, Sancions i Desenvolupament Estratègic/
Jefe/a Servicio Infracciones, Sanciones y Desarrollo Estratégico</t>
  </si>
  <si>
    <t>Tècnic/a de Desenvolupament Estratègic/
Técnico/a de Desarrollo Estratégico</t>
  </si>
  <si>
    <t>First certificate/B2 de l'EOI</t>
  </si>
  <si>
    <t>DIS viatjar-J.V. /
DIS viajar-J.V.</t>
  </si>
  <si>
    <t>Cap Secció Infraccions//                               Jefe/a Sección Infracciones</t>
  </si>
  <si>
    <t>Instructor/a expedients/
Instructor/a expedientes</t>
  </si>
  <si>
    <t xml:space="preserve">Suport Administratiu at públic/
Soporte Administrativo at públic. </t>
  </si>
  <si>
    <t xml:space="preserve">JOVENTUT I PARTICIPACIÓ CIUTADANA/                                        JUVENTUD Y PARTICIPACIÓN CIUDADANA
</t>
  </si>
  <si>
    <t>Cap de Servei Joventut i Participació Ciutadana/
Jefe/a de Servicio Juventud y Participación Ciudadana</t>
  </si>
  <si>
    <t>Pedagog/a, Psicòleg/òloga, Psicopedagog/a, Treball Social, Educació Social/
Pedagogo/a, Psicólogo/a, Psicopedagogo/a, Trabajo Social, Educación Social</t>
  </si>
  <si>
    <t>Requisits/ Requisitos</t>
  </si>
  <si>
    <t>JOVENTUT/
JUVENTUD</t>
  </si>
  <si>
    <t>Cap Secció Joventut/
Jefe/a Sección Juventud</t>
  </si>
  <si>
    <t>E- ST CTS TGS/ CTM TGM - SE CE</t>
  </si>
  <si>
    <t>Pedagog/a, Psicòleg/òloga, Psicopedagog/a, Mestre/a, Treball Social, Educació Social/
Pedagogo/a, Psicólogo/a, Psicopedagogo/a, Maestro/a, Trabajo Social, Educación Social</t>
  </si>
  <si>
    <t>J.V- DIS-DED</t>
  </si>
  <si>
    <t>TAG</t>
  </si>
  <si>
    <t>Tècnic/a Projectes Sociocomunitaris Joventut                                           Técnico/a Proyectos sociocomunitarios Juventud</t>
  </si>
  <si>
    <t>Eduació Social, Treball Social/Educación Social, Trabajo Social</t>
  </si>
  <si>
    <t>Oficial 2ª Edificis Singulars/
Oficial 2ª Edificios Singulares</t>
  </si>
  <si>
    <t>E SE PO AJ</t>
  </si>
  <si>
    <t>Polimantenidor- electricitat, protocol, informàtica nivell usuari Carnet B/
Polimantenedor- electricidad, protocolo, informática nivel usuario Carnet B</t>
  </si>
  <si>
    <t>GL365 DED</t>
  </si>
  <si>
    <t>PARTICIPACIÓ CIUTADANA/
PARTICIPACIÓN CIUDADANA</t>
  </si>
  <si>
    <t>Tècnico de Intervención  Sociacomunitaria/  Tècnic Intervenció Sociocomunitaria</t>
  </si>
  <si>
    <t>Educació Social, Treball Social/Educación Social, Trabajo Social</t>
  </si>
  <si>
    <t>MEDI NATURAL/
MEDIO NATURAL</t>
  </si>
  <si>
    <t>MA</t>
  </si>
  <si>
    <t>Director/a General de Desenvolupament Sostenible                                          Director/a General de Desarrollo Sostenible</t>
  </si>
  <si>
    <t>Urbanisme, Ordenació Territorial i Sostenibilitat, Ciències Polítiques i de la Admó., Sociologia, Administració i Direcció d'empreses/                                                                                                                      Urbanismo, Ordenación Territorial y Sostenibilidad, Ciencias Políticas y de la Admón, Sociología, Administración y Dirección de Empresas</t>
  </si>
  <si>
    <t>Coordinador/a àrea Participació Ciutadana, Mediambient i Memòria Democràtica                                                               Coordinador/a área Participación Ciudadana, Medioambiente y Memoria Democrática</t>
  </si>
  <si>
    <t xml:space="preserve">DIS-DED </t>
  </si>
  <si>
    <t xml:space="preserve">Cap de Servei Medi Natural/
Jefe/a de Servicio Medio Natural </t>
  </si>
  <si>
    <t>Biologia, Veterinària o Ciències Ambientals o equivalents// Biología, Veterinaria o Ciencias Ambientales o equivalentes</t>
  </si>
  <si>
    <t>Cap Secció Món Rural i Salut Pública/
Jefe/a Sección Mundo Rural y Salud Pública</t>
  </si>
  <si>
    <t xml:space="preserve">Biòleg/a, Veterinari/a, Ciències Ambientals, Enginyer/a Agrónom/alimentari, ciencia y tecnologia dels aliments o equivalents /
Biólogo/a, Veterinario/a, Ciencias Ambientales,  ingeniería agrónoma/alimentaria, ciencia y tecnología de los alimentos o equivalentes </t>
  </si>
  <si>
    <t>90</t>
  </si>
  <si>
    <t>Cap Secció Medi Ambient i Canvi Climatic/
Jefe/a Sección Medio Ambiente y Cambio Climático</t>
  </si>
  <si>
    <t>Biòleg/a, ciencies ambientals, geografa, ingenieria del medi natural i/o forestal,  o equivalents// Biólogo/a, ciencias ambientales, geografía , ingeniería del medio natural y/o forestal,  o equivalentes</t>
  </si>
  <si>
    <t>91</t>
  </si>
  <si>
    <t>Cap Secció Galatzó i Benestar Animal/
Jefe/a Sección Galatzó y Bienestar Animal</t>
  </si>
  <si>
    <t>Biòleg/a, Veterinari/a, Ciències Ambientals, Enginyer/a Agrónom, Enginyer/a Forestal/
Biólogo/a, Veterinario/a, Ciencias Ambientales, Ingeniero/a Agrónomo o Ingeniero Forestal</t>
  </si>
  <si>
    <t>Tècnic/a d'Obres i Projectes de Transició Ecològica/ Técnico/a de Obras y Proyectos de Transición Ecológica</t>
  </si>
  <si>
    <t xml:space="preserve">Enginyer/a industrial, Arquitecte/a, Enginyer/a Camins, Canals i ports, Enginyer/a Civil (o titulacions de grau actuals equivalents per haver obtingut el Màster habilitant corresponent). </t>
  </si>
  <si>
    <t>Tècnic/a medi ambient/
Técnico/a medioambiente</t>
  </si>
  <si>
    <t>Veterinari, Biòleg, Ciencies ambientals/
Veterinario/a, Biólogo/a, Ciencias-ambientales</t>
  </si>
  <si>
    <t xml:space="preserve">Responsable d' Ecoprojectes/                                                        Responsable de Ecoproyectos
</t>
  </si>
  <si>
    <t xml:space="preserve"> Geografia, Pedagogia, Biologia, Ciències ambientals, Enginyeria forestal, Enginyeria agrónoma o equivalents + Certificat d'Aptitud Pedagògica o Màster equivalent o el Títol d'Especialització Didàctica (TED). Carnet B</t>
  </si>
  <si>
    <t>DED   DIS-J.V.</t>
  </si>
  <si>
    <t>Administratiu/iva Memòria Democràtica
Administrativo/a Memoria Democrática</t>
  </si>
  <si>
    <t>Cap de Negociat Administratiu B/
Jefe/a de Negociado Administrativo B</t>
  </si>
  <si>
    <t>Suport Administratiu at públic/
Soporte Administrativo at público</t>
  </si>
  <si>
    <t>At.públic</t>
  </si>
  <si>
    <t>Encarregat/da Protecció i Conservació del Medi/
Encargado/a Protección y Conservación del Medio</t>
  </si>
  <si>
    <t>E SE PO EC</t>
  </si>
  <si>
    <t xml:space="preserve">Formació en Gestió i normativa Ambiental Carnet B/
Formación en Gestión Ambiental Carnet B     </t>
  </si>
  <si>
    <t>Encarregat/da Qualitat Mediambiental 
Encargado/a Calidad Medioambiental</t>
  </si>
  <si>
    <t>E SE PO EC/EN</t>
  </si>
  <si>
    <t>Formació Gestió i normativa Ambiental Carnet B/
Formación Gestión Ambiental Carnet B      Aplicador prod. Fitosanitaris. Control i Prevenció Legionel•la. Manteniment Piscines</t>
  </si>
  <si>
    <t>GL365   DED</t>
  </si>
  <si>
    <t>Oficial 1ª  Medi Natural i Urbà
Oficial 1ª Medio Natural y Urbano</t>
  </si>
  <si>
    <t>Carnet B. Aplicador prod. Fitosanitaris. Control i Prevenció Legionel•la. Manteniment Piscines</t>
  </si>
  <si>
    <t>80</t>
  </si>
  <si>
    <t>Vigilant Mediambiental 
Vigilante Medioambiental</t>
  </si>
  <si>
    <t>Formació Gestió Ambiental Carnet B/
Formación Gestión Ambiental Carnet B</t>
  </si>
  <si>
    <t>DIS</t>
  </si>
  <si>
    <t>Ajudant Protecció Animal/
Ayudante Protección Animal</t>
  </si>
  <si>
    <t>DIS./TORNS</t>
  </si>
  <si>
    <t>Suport Operatiu Món Rural i Canera/
Soporte Operativo Mundo Rural y Perrera</t>
  </si>
  <si>
    <t>MOBILITAT I SERVEIS URBANS, VIES I OBRES I MANTENIMENT/
MOVILIDAD Y SERVICIOS URBANOS,VIAS Y OBRAS Y MANTENIMIENTO</t>
  </si>
  <si>
    <t>VO</t>
  </si>
  <si>
    <t>DF</t>
  </si>
  <si>
    <t>Director/a Tècnic Mobilitat, Vies i Obres i Manteniment // Director/a Técnico Movilidad, Vías y Obras y Mantenimiento.</t>
  </si>
  <si>
    <t>Cta.</t>
  </si>
  <si>
    <t>MOVILITAT I SERVESI URBANS/
MOBILIDAD Y SERVICIOS URBANOS</t>
  </si>
  <si>
    <t>Cap de Servei Mobilitat i Serveis Urbans/
Jefe/a de Movilidad y Servicios Urbanos</t>
  </si>
  <si>
    <t xml:space="preserve">Auxiliar Administratiu/iva/ 
Auxiliar Administrativo/a </t>
  </si>
  <si>
    <t>VIES I OBRES/
VIAS Y OBRAS</t>
  </si>
  <si>
    <t>Cap de Servei Vies i Obres/
Jefe/a de Servicio Vías y Obras</t>
  </si>
  <si>
    <t>Enginyeria, Arquitectura /Ingeniería, Arquitectura</t>
  </si>
  <si>
    <t>Cap Secció Tècnica 1/
Jefe/a Sección Técnica 1</t>
  </si>
  <si>
    <t>Cap Secció Tècnica 2/
Jefe/a Sección Técnica 2</t>
  </si>
  <si>
    <t>E ST CTD TGM - SE CE</t>
  </si>
  <si>
    <t>Arquitecte/a Tècnic/a, ETI, ETOP/
Arquitecto/a Técnico/a, ITI, ITOP</t>
  </si>
  <si>
    <t>Cap de Secció Administrativa 1/
Jefe/a de Sección Administrativa 1</t>
  </si>
  <si>
    <t>Arquitecte/a/
Arquitecto/a</t>
  </si>
  <si>
    <t xml:space="preserve">F </t>
  </si>
  <si>
    <t>Enginyer/a Camins, Canals i Ports/
Ingeniero/a Caminos, Canales y Puertos</t>
  </si>
  <si>
    <t xml:space="preserve">Tècnic/a d' Estalvi Energètic                                                         Técnico/a de Ahorro Energético   </t>
  </si>
  <si>
    <t>Enginyer/a Telecomunicacions, Enginyer Industrial / 
Ingeniero/a Telecomunicaciones, Ingeniero/a Industrial</t>
  </si>
  <si>
    <t>ETOP/
ITOP</t>
  </si>
  <si>
    <t>Enginyer/a Tècnic/a Obres Públiques/
Ingeniero/a Técnico/a Obras Públicas</t>
  </si>
  <si>
    <t>Visitador/a programador/a  Obres
Visitador/a programador/a Obras</t>
  </si>
  <si>
    <t>Delineant - topògraf/a
Delineante - topógrafo/a</t>
  </si>
  <si>
    <t>E ST CTA TAUX - SE CE</t>
  </si>
  <si>
    <t>Delineant amb formació amb topografia / Topògraf/a amb formació en delineació/
Dellineante con formación en topografía / Topógrafo/a con formación en delineación</t>
  </si>
  <si>
    <t>Vigilant d'Obres C/
Vigilante de Obras C</t>
  </si>
  <si>
    <t>Vigilant d'Obres C (2ona activitat Policia)/ 
Vigilante de Obras C (Segunda actividad Policía)</t>
  </si>
  <si>
    <t>Vigilant  Auxiliar d'Obres (a extingir)/
Vigilante Auxiliar de Obras (a extinguir)</t>
  </si>
  <si>
    <t>MANTENIMENT/
MANTENIMIENTO</t>
  </si>
  <si>
    <t>MT</t>
  </si>
  <si>
    <t>Cap Servei Manteniment/
Jefe/a de Servicio Mantenimiento</t>
  </si>
  <si>
    <t xml:space="preserve">Enginyeria, Arquitectura, Enginyeria Tècnica, Arquitectura Tècnica                                        Ingeniería, Arquitectura, Ingeniería Técnica, Arquitectura Técnica </t>
  </si>
  <si>
    <t xml:space="preserve">            Arquitecte/a Tècnic/a/
            Arquitecto/a Técnico/a</t>
  </si>
  <si>
    <t>Enginyer/a Tècnic/a Agrícola/
Ingeniero/a Técnico/a Agrícola</t>
  </si>
  <si>
    <t>Enginyer/a Tècnic/a Agrícola /
Ingeniero/a Técnico/a Agrícola</t>
  </si>
  <si>
    <t>Coordinador/a Caps de Brigada/
Coordinador/a Jefes de Brigada</t>
  </si>
  <si>
    <t>45</t>
  </si>
  <si>
    <t>Cap Brigada Edificis Singulars/
Jefe/a Brigada Edificios Singulares</t>
  </si>
  <si>
    <t>E SE  PO EC</t>
  </si>
  <si>
    <t>Cap Brigada Immobles i Platges/
Jefe/a Brigada Inmuebles y Playas</t>
  </si>
  <si>
    <t>Cap Brigada Jardineria/
Jefe/a Brigada Jardinería</t>
  </si>
  <si>
    <t>Carnet de conduir B.  Aplicació de productes fitosanitaris</t>
  </si>
  <si>
    <t>Cap Brigada Obres i Esdeveniments/
Jefe/a Brigada Obras y Eventos</t>
  </si>
  <si>
    <t>Visitador/a prog. Enllumenat/
Visitador/a prog. Alumbrado</t>
  </si>
  <si>
    <t>Visitador/a prog. Immobles/
Visitador/a prog. Inmuebles</t>
  </si>
  <si>
    <t>Visitador/a prog. Jardineria/
Visitador/a prog. Jardinería</t>
  </si>
  <si>
    <t>23</t>
  </si>
  <si>
    <t>Encarregat/da Manteniment i Equipament ICE
Encargado/a Mantenimiento y equipamiento ICE</t>
  </si>
  <si>
    <t>E SE PO EN/MTR/OF</t>
  </si>
  <si>
    <t>Carnet manteniment piscines/Carnet A1 o B/Control i prevenció de legionel·la                                                                        Carnet mantenimiento piscinas / Carnet B ó A1/Control y prevención de legionela</t>
  </si>
  <si>
    <t>GL 365 DIS-DED</t>
  </si>
  <si>
    <t>22</t>
  </si>
  <si>
    <t>Encarregat/da Manteniment horabaixes ICE/
Encargado/a Mantenimiento tardes ICE</t>
  </si>
  <si>
    <t>Carnet manteniment piscines/Carnet A1 o B/Control i prevenció de legionel·la                                                                         Carnet mantenimiento piscinas / Carnet B ó A1/Control y prevención de legionela</t>
  </si>
  <si>
    <t>GL 365 DIS-DED horari horabaixes/
GL 365 DIS-DED horario tardes</t>
  </si>
  <si>
    <t>Cap Negociat Administratiu B Magatzem/
Jefe/a Negociado Administrativo/a Almacén B</t>
  </si>
  <si>
    <t>G/E- SE CTA TAUX/ AUXT-SE CE</t>
  </si>
  <si>
    <t>DIS.</t>
  </si>
  <si>
    <t>Cap Equip Cementiris/
Jefe/a Equipo Cementerios</t>
  </si>
  <si>
    <t>E SE PO MTR</t>
  </si>
  <si>
    <t>DED-DIS-TORNS</t>
  </si>
  <si>
    <t>Cap d'equip de zona/
Jefe/a de equipo de zona</t>
  </si>
  <si>
    <t>Carnet A1 o B/ Carnet manteniment piscines/ Control i prevenció de legionel·la
Carnet A1 o B/ Carnet mantenimiento piscinas/ Control y prevención de legionela</t>
  </si>
  <si>
    <t>GL365   DED-DIS</t>
  </si>
  <si>
    <t>Cap d'equip Edificis singulars/
Jefe/a de equipos Edificios singulares</t>
  </si>
  <si>
    <t>Polimantenedor- electricitat, domòtica, equipaments escènics protocol Carnet B/
Polimantenedor- electricidad, domótica, equipamientos escénicos protocolo Carnte B</t>
  </si>
  <si>
    <t>Cap d'Equip Esdeveniments/
Jefe/a de Equipo Eventos</t>
  </si>
  <si>
    <t>16</t>
  </si>
  <si>
    <t>Cap Equip Senyalització/
Jefe/a Equipo Señalización</t>
  </si>
  <si>
    <t>Cap d'Equip Enllumenat/
Jefe/a de Equipo Alumbrado</t>
  </si>
  <si>
    <t>Cap d'equip immobles/
Jefe/a de equipo inmuebles</t>
  </si>
  <si>
    <t>Cap  d'equip Jardineria
Jefe de equipo Jardinería</t>
  </si>
  <si>
    <t>Cap d'equip Obres/
Jefe/a de equipo Obras</t>
  </si>
  <si>
    <t>Cap d'equip Taller/
Jefe/a de equipo Taller</t>
  </si>
  <si>
    <t>Cap d'equip d'equipaments esportius
Jefe/a de equipo de equipamientos deportivos</t>
  </si>
  <si>
    <t>Cap d'equip Prevenció Riscos/
Jefe/a de equipo Prevención Riesgos</t>
  </si>
  <si>
    <t>Carnet B- Formació per a desenvolupar funcions de nivell bàsic (Art. 35 del RSP)</t>
  </si>
  <si>
    <t xml:space="preserve">Oficial 1ª Edificis Singulars/
Oficial 1ª Edificios Singulares </t>
  </si>
  <si>
    <t>Oficial 1ª Cementiris /
Oficial 1ª Cementerios</t>
  </si>
  <si>
    <t>Oficial 1ª Esports/
Oficial 1ª Deportes</t>
  </si>
  <si>
    <t>DED -Torns Dll a Dmg/
DED - Turnos Lun a Domin</t>
  </si>
  <si>
    <t>Oficial 1ª Sotragueig/
Oficial 1ª Bacheo</t>
  </si>
  <si>
    <t>Oficial 1ª Xofer/a Esdeveniments/
Oficial 1ª Chófer Eventos</t>
  </si>
  <si>
    <t>Carnet C</t>
  </si>
  <si>
    <t>J.V.-DED</t>
  </si>
  <si>
    <t>Oficial 1ª Enllumenat-Xofer/
Oficial 1ª Alumbrado-Chófer</t>
  </si>
  <si>
    <t>Oficial 1ª Mecànic/a/
Oficial 1ª Mecánico/a</t>
  </si>
  <si>
    <t>Oficial 1ªJardiner/a/
Oficial 1ª Jardinero/a</t>
  </si>
  <si>
    <t>Oficial 1ª Enllumenat Públic/
Oficial 1ª Alumbrado Público</t>
  </si>
  <si>
    <t>Oficial 1ª Electricista/
Oficial 1ª Electricista</t>
  </si>
  <si>
    <t>Oficial 1ª Obres/
Oficial 1ª Obras</t>
  </si>
  <si>
    <t>20</t>
  </si>
  <si>
    <t>Oficial 1ª Xofer/a/
Oficial 1ª Chófer</t>
  </si>
  <si>
    <t>Oficial 1ª Fontaner/a/
Oficial 1ª Fontanero/a</t>
  </si>
  <si>
    <t>28</t>
  </si>
  <si>
    <t>Oficial 1ª Pintor/a/
Oficial 1ª Pintor/a</t>
  </si>
  <si>
    <t>Oficial 1ª Taller/
Oficial 1ª Taller</t>
  </si>
  <si>
    <t>Oficial 1ª Ferrer/a/
Oficial 1ª Herrero/a</t>
  </si>
  <si>
    <t>Oficial 1ª Obres Int. Immediata Torns/
Oficial 1ª Obras Int. Inmediata Turnos</t>
  </si>
  <si>
    <t>torns noct DED/
turnos noct DED</t>
  </si>
  <si>
    <t>Oficial 1ª Jardineria Int Immediata Torns/
Oficial 1ª Jardinería Int Inmediata Turnos</t>
  </si>
  <si>
    <t>Carnet de conduir B.  Aplicació de productes fitosanitaris// Carné de conducir B. Aplicación de productos fitosanitarios</t>
  </si>
  <si>
    <t>13</t>
  </si>
  <si>
    <t>Oficial 1ª Enllumenat Int Immediata Torns/
Oficial 1ª Alumbrado Int Inmediata Turnos</t>
  </si>
  <si>
    <t>Oficial 1ª  Obres Int Immediata guàrdies/
Oficial 1ª Obras Int Inmediata guardias</t>
  </si>
  <si>
    <t>14</t>
  </si>
  <si>
    <t>Oficial 1ª Jardineria Int Immediata guàrdies/
Oficial 1ª Jardinería Int Inmediata guardias</t>
  </si>
  <si>
    <t>Oficial 1ª Enllumenat Int Immediata guàrdies/
Oficial 1ª Alumbrado Int Inmediata guardias</t>
  </si>
  <si>
    <t>Oficial 2ª Cementeris/
Oficial 2ª Cementerios</t>
  </si>
  <si>
    <t>Oficial 2ª Esports/
Oficial 2ª Deportes</t>
  </si>
  <si>
    <t>Oficial 2ª Intervenció Immediata enllumenat torns/
Oficial 2ª Intervención Inmediata alumbrado turnos</t>
  </si>
  <si>
    <t>Oficial 2ª Intervenció Immediata jardineria torns/
Oficial 2ª Intervención Inmediata jardinería turnos</t>
  </si>
  <si>
    <t>Oficial 2ª Intervenció Immediata guàrdies obres/
Oficial 2ª Intervención Inmediata guardias obras</t>
  </si>
  <si>
    <t>Oficial 2ª Intervenció Immediata guàrdies enllumenat/
Oficial 2ª Intervención Inmediata guardias alumbrado</t>
  </si>
  <si>
    <t>Oficial 2ª Intervenció Immediata guàrdies jardineria/
Oficial 2ª Intervención Inmediata guardias jardinería</t>
  </si>
  <si>
    <t>66</t>
  </si>
  <si>
    <t>Oficial 2ª Sotragueig/
Oficial 2ª Bacheo</t>
  </si>
  <si>
    <t>Oficial 2ª Esdeveniments/
Oficial 2ª Eventos</t>
  </si>
  <si>
    <t>Oficial 2ª Senyalització/
Oficial 2ª Señalización</t>
  </si>
  <si>
    <t>Oficial 2ª Mobiliari Urbà/
Oficial 2ª Mobiliario Urbano</t>
  </si>
  <si>
    <t>Oficial 2ª Tractorista/
Oficial 2ª Tractorista</t>
  </si>
  <si>
    <t xml:space="preserve">Experiència Tractorista/Carnet de conduir B/Superació d'una prova pràctica de conducció de la màquina
Experiéncia Tractorista/Carnet de conducir B/Superación de una prueba práctica de conducción de la máquina </t>
  </si>
  <si>
    <t>Oficial 2ª Palista/
Oficial 2ª Palista</t>
  </si>
  <si>
    <t>Oficial 2ª Xofer/a/
Oficial 2ª Chófer</t>
  </si>
  <si>
    <t>Oficial 2ª Enllumenat/
Oficial 2ª Alumbrado</t>
  </si>
  <si>
    <t>Oficial 2ª Obres/
Oficial 2ª Obras</t>
  </si>
  <si>
    <t>Oficial 2ªJardiner/a/
Oficial 2ª Jardinero/a</t>
  </si>
  <si>
    <t>Oficial 2ª Ferrer/a/
Oficial 2ª Herrero/a</t>
  </si>
  <si>
    <t>Oficial 2ª Fontaner/a/
Oficial 2ª Fontanero/a</t>
  </si>
  <si>
    <t>Oficial 2ª Pintor/a/
Oficial 2ª Pintor/a</t>
  </si>
  <si>
    <t>Oficial 2ª Taller/
Oficial 2ª Taller</t>
  </si>
  <si>
    <t>Oficial 2ª Electricista/
Oficial 2ª Electricista</t>
  </si>
  <si>
    <t>Oficial 2ª Magatzemista/
Oficial 2ª Almacén</t>
  </si>
  <si>
    <t>Peó especialista Cementiris/ (a extingir)
Peón especialista Cementerios (a extinguir)</t>
  </si>
  <si>
    <t>E SE PO OP</t>
  </si>
  <si>
    <t>Peó especialista Int. In.  Torns/
Peón especialista Int. In. Turnos</t>
  </si>
  <si>
    <t>Peó Esports/
Peón Deportes</t>
  </si>
  <si>
    <t>Carnet B ó A1/ Carnet manteniment piscines/ Control y prevención de legionela</t>
  </si>
  <si>
    <t>DED -Torns Dll a Dmg</t>
  </si>
  <si>
    <t>27 MENOS 1 DE BAJA VOLUNTARIA</t>
  </si>
  <si>
    <t>Peó especialista edificis singulars/                                               Peón especialista edificios singulares</t>
  </si>
  <si>
    <t>carnet B</t>
  </si>
  <si>
    <t xml:space="preserve">Peó especialista Int. In. Guàrdies/
Peón especialista Int. In. Guardias </t>
  </si>
  <si>
    <t>Peó especialista esdeveniments/                                                   Peón especialista eventos</t>
  </si>
  <si>
    <t>Peó especialista Senyalització/
Peón especialista Señalización</t>
  </si>
  <si>
    <t xml:space="preserve">Peó especialista Sotragueig/
Peón especialista Bacheo </t>
  </si>
  <si>
    <t>Peó especialista Magatzem//
Peón especialista Almacén</t>
  </si>
  <si>
    <t>2</t>
  </si>
  <si>
    <t>Peó especialista/
Peón especialista</t>
  </si>
  <si>
    <t>RECURSOS HUMANS/
RECURSOS HUMANOS</t>
  </si>
  <si>
    <t>RH</t>
  </si>
  <si>
    <t>Cap Servei Recursos Humans/
Jefe/a Servicio Recursos Humanos</t>
  </si>
  <si>
    <t>Cap Servei Recursos Humans/  A EXTINGIR
Jefe/a Servicio Recursos Humanos A EXTINGUIR</t>
  </si>
  <si>
    <t>Relacions Laborals, Dret, Ciències del Treball, Psicologia/ Relaciones Laborales, Derecho, Ciencias del Trabajo, Psicología</t>
  </si>
  <si>
    <t>Cap Subservei Salut Laboral/
Jefe/a Subservicio Salud Laboral</t>
  </si>
  <si>
    <t>Medicina, especialitat Medicina del Treball Prog. MEDTRA/
Medicina especialidad Medicina del Trabajo Prog. MEDTRA</t>
  </si>
  <si>
    <t>SJ RRHH-EXC</t>
  </si>
  <si>
    <t>Cap Secció Gestió RRHH/
Jefe/a Sección Gestión RRHH</t>
  </si>
  <si>
    <t>G/E- ST CTS TGS/ CTD TGM - SE CE</t>
  </si>
  <si>
    <t xml:space="preserve">TAG/TG Relacions Laborals  Dret  Ciències del Treball 
TAG/TG Relaciones Laborales Derecho Ciencias del Trabajo </t>
  </si>
  <si>
    <t>SJ RRHH DED-EXC</t>
  </si>
  <si>
    <t>Cap Secció Desenvolupament RRHH/ 
Jefe/a Sección Desarrollo RRHH</t>
  </si>
  <si>
    <t>Cap Negociat Tècnic Formació/
Jefe/a Negociado Técnico Formación</t>
  </si>
  <si>
    <t>Pedagogia, Psicologia, Ciències del treball, Psicopedagogia/
Pedagogía, Psicología, Ciencias del trabajo, Psicopedagogía</t>
  </si>
  <si>
    <t>Cap Negociat Administratiu A Contractes/
Jefe/a Negociado Administrativo A Contratos</t>
  </si>
  <si>
    <t>150 horas de formación  Gestió de contractes i S.S./
150 horas de formación de Gestión de contratos y S.S.</t>
  </si>
  <si>
    <t>Cap Negociat Administratiu A Nómines/
Jefe/a Negociado Administrativo A Nóminas</t>
  </si>
  <si>
    <t>150 horas de formación Nómines i S.S./
150 horas de formación de Nóminas y S.S.</t>
  </si>
  <si>
    <t>Tècnic/a de Prevenció de riscos laborals/
Técnico/a de Prevención de riesgos laborales</t>
  </si>
  <si>
    <t xml:space="preserve"> Programa formatiu nivell superior Especialitats Seguretat/Higiene/Ergonomía y Psicosociología aplicada//
Especialidades Seguridad/Higiene/Ergonomía y Psicosociología aplicada</t>
  </si>
  <si>
    <t>DUE/
DUE</t>
  </si>
  <si>
    <t>DUE d'Empresa, programa MEDTRA/
DUE de Empresa, programa MEDTRA</t>
  </si>
  <si>
    <t>Tècnic/a intermedi PRRLL                                                             Técnico/a Intermedio PRRL</t>
  </si>
  <si>
    <t>E SE ST CTA</t>
  </si>
  <si>
    <t>Carnet de conduir B i CFGS Tècnic superior prevenció de riscos professionals (o equivalent: Curs de Tècnic de Prevenció de Riscos Laborals, Funció Nivell Intermedi )    Carnet B</t>
  </si>
  <si>
    <t>79</t>
  </si>
  <si>
    <t>Suport Administratiu nòmines/
Soporte Administrativo nóminas</t>
  </si>
  <si>
    <t>100 hores de formació en gestió de nòmines i Seguretat Social /100 horas de formación en gestión de nóminas y Seguridad Social</t>
  </si>
  <si>
    <t>102</t>
  </si>
  <si>
    <t>Suport Administratiu contractes/
Soporte Administrativo contratos</t>
  </si>
  <si>
    <t>100 hores de formació en gestió de contractes i Seguretat Social /100 horas de formación en gestión de contratos y Seguridad Social</t>
  </si>
  <si>
    <t xml:space="preserve">SECRETARIA/
SECRETARÍA </t>
  </si>
  <si>
    <t>59</t>
  </si>
  <si>
    <t>Secretari/ària/
Secretario/a</t>
  </si>
  <si>
    <t>HN</t>
  </si>
  <si>
    <t>Subescala Secretaria/Subescala Secretaría                                Categoria Superior/Categoría Superior</t>
  </si>
  <si>
    <t>Cap de Servei SAC/
Jefe/a de Servicio SAC</t>
  </si>
  <si>
    <t>Cap Secció SAC/
Jefe/a Sección SAC</t>
  </si>
  <si>
    <t>Cap Secció Gestió Documental 
Jefe/a Sección Gestión Documental</t>
  </si>
  <si>
    <t>Grau en Informació i Documentació, Biblioteconomia o equivalent/Qualsevol titulació de grau o llicenciatura i acreditar 300 h de formació en arxivística i gestió documental/Qualsevol titulació de grau o llicenciatura, més un postgrau universitari en Arxivística, Gestió de documents i gestió de documents electrònics, Implantació de projectes de gestió de documents electrònics</t>
  </si>
  <si>
    <t>GESTOR DOCUMENTAL</t>
  </si>
  <si>
    <t>Administratiu/iva Secretaria/
Administrativo/a Secretaría</t>
  </si>
  <si>
    <t>Tècnic auxiliar d' arxiu                           Técnico auxiliar de archivo</t>
  </si>
  <si>
    <t>Cap Negociat Administratiu B Inventari/
Jefe/a Negociado Administrativo B Inventario</t>
  </si>
  <si>
    <t>Formació Patrimoni/inventari mnpal./
Formación Patrimonio/inventario mnpal</t>
  </si>
  <si>
    <t xml:space="preserve">Agent oficina atenció a la ciutadania amb idiomes /   Agente oficina atención a la ciudadania con idiomas </t>
  </si>
  <si>
    <t>Coneixements d'anglès i alemany: nivell B2 o equivalent// Conocimientos de inglés y alemán: nivel B2 o equivalente</t>
  </si>
  <si>
    <t>Suport Administratiu Insp. Padró/
Soporte Administrativo Insp. Padrón</t>
  </si>
  <si>
    <t xml:space="preserve"> Carnets A o B</t>
  </si>
  <si>
    <t>Coordinador ordenances i notificadors//   Coordinador ordenanzas y notificadores</t>
  </si>
  <si>
    <t>Notificador/a  Secretaria/
Notificador/a Secretaría</t>
  </si>
  <si>
    <t>torns</t>
  </si>
  <si>
    <t>Notificador/a  Jutjat de Pau/
Notificador/a Juzgado de Paz</t>
  </si>
  <si>
    <t>Ordenança/
Ordenanza</t>
  </si>
  <si>
    <t>POLICIA LOCAL/
POLICÍA LOCAL</t>
  </si>
  <si>
    <t>PL</t>
  </si>
  <si>
    <t xml:space="preserve">C.ESP </t>
  </si>
  <si>
    <t>POLICIA LOCAL</t>
  </si>
  <si>
    <t>Cap de la Policia Local i Protecció Civil/
Jefe/a de la Policía Local y protección civil</t>
  </si>
  <si>
    <t xml:space="preserve">E SE PL </t>
  </si>
  <si>
    <t>Amp</t>
  </si>
  <si>
    <t>Major amb flexibilitat /Mayor con flexibilidad</t>
  </si>
  <si>
    <t>E SE PL MJ</t>
  </si>
  <si>
    <t>Curs de Major de l'EBAP. Carnets de conduir A2 i B/
Curso de Mayor de la EBAP Carnets de conducir A2 y B</t>
  </si>
  <si>
    <t>Responsable gabinet Tècnic planificació i qualitat de la Policia Local./
Responsable gabinete Técnico planificación y calidad de la Policía Local</t>
  </si>
  <si>
    <t>G TAG /E - ST CTS TGS - SE CE/ E- SE - PL</t>
  </si>
  <si>
    <t>250 horas de formación en Seguridad, Protección civil y Calidad, de las cuales deben ser un mínimo de 150 horas en calidad</t>
  </si>
  <si>
    <t>Inspector/a amb flexibilitat
Inspector/a con flexibilidad</t>
  </si>
  <si>
    <t>E SE PL EI INS</t>
  </si>
  <si>
    <t>Curs d’Inspector/a de l'EBAP. Carnets de conduir A2 i B/
Curso de Inspector/a de la EBAP Carnets de conducir A2 y B</t>
  </si>
  <si>
    <t>Torns- Dis-Ded/
Turnos- Dis-Ded</t>
  </si>
  <si>
    <t xml:space="preserve">Inspector/a </t>
  </si>
  <si>
    <t>Subinspector/a nocturn/a amb flexibilitat
Subinspector/a nocturno/a con flexibilidad</t>
  </si>
  <si>
    <t>E SE PL EI SbINS</t>
  </si>
  <si>
    <t>Curs de Subinspector/a de l'EBAP. Carnets de conduir A2 i B/
Curso de Subinspector/a de la EBAP. Carnets de conducir A2 y B</t>
  </si>
  <si>
    <t>NOCT- Dis-Ded/
NOCT-Dis-Ded</t>
  </si>
  <si>
    <t>Subinspector/a nocturn/a
Subinspector/a nocturno/a</t>
  </si>
  <si>
    <t>Subinspector/a/ amb flexibilitat
Subinspector/a con flexibilidad</t>
  </si>
  <si>
    <t>Torns- Dis-Ded/
Turnos-Dis-Ded</t>
  </si>
  <si>
    <t>Subinspector/a
Subinspector/a</t>
  </si>
  <si>
    <t>Comandament Suport de Prefectura + flexibilitat  (2ª activitat amb destinació)</t>
  </si>
  <si>
    <t>Comandament Suport de Prefectura   (2ª activitat amb destinació)</t>
  </si>
  <si>
    <t>Oficial Suport de Prefectura + flexibilitat  (2ª activitat amb destinació)</t>
  </si>
  <si>
    <t>E SE PL EB OFP</t>
  </si>
  <si>
    <t>Curs d’Oficial de l'EBAP. Carnets de conduir A2 i B/
Curso de Oficial de la EBAP. Carnets de conducir A2 y B</t>
  </si>
  <si>
    <t>Torns Dll a Dmg/
Turnos Lun a Domin</t>
  </si>
  <si>
    <t>Oficial Suport de Prefectura  (2ª activitat amb destinació)</t>
  </si>
  <si>
    <t>Oficial Nocturn/a amb flexibilitat
Oficial Nocturno/a con flexibilidad</t>
  </si>
  <si>
    <t>NOCT</t>
  </si>
  <si>
    <t>Oficial Nocturn/a/
Oficial Nocturno/a</t>
  </si>
  <si>
    <t>Oficial Unitat Atestats nit amb flexibilitat
Ofical Unidad Atestados noche con flexibilidad</t>
  </si>
  <si>
    <t>Oficial Unitat Atestats noche/
Ofical Unidad Atestados nit</t>
  </si>
  <si>
    <t>Oficial Unitat Atestats amb flexibilitat
Ofical Unidad Atestados con flexibilidad</t>
  </si>
  <si>
    <t>Oficial Unitat Atestats/
Ofical Unidad Atestados</t>
  </si>
  <si>
    <t>Oficial Policia Comunitària DRC/
Ofical Policía Comunitaria DRC</t>
  </si>
  <si>
    <t>Oficial Unitat Activitats/
Ofical Unidad Actividades</t>
  </si>
  <si>
    <t>Oficial Unitat Atenció Ciutadà amb flexibilitat/
Ofical Unidad Atención Ciudadano con flexibilidad</t>
  </si>
  <si>
    <t xml:space="preserve">Oficial Unitat Atenció Ciutadà/
Ofical Unidad Atención Ciudadano </t>
  </si>
  <si>
    <t>Oficial Unitat Policia Polivalent amb flexibilitat/
Ofical Unidad Policía Polivalente con flexibilidad</t>
  </si>
  <si>
    <t>Oficial Unitat Policia Polivalent/
Ofical Unidad Policía Polivalente</t>
  </si>
  <si>
    <t>Oficial Unitat Trànsit amb flexibilitat/
Ofical Unidad Tráfico con flexibilidad</t>
  </si>
  <si>
    <t>Oficial Unitat Trànsit/
Ofical Unidad Tráfico</t>
  </si>
  <si>
    <t>Oficial Unitat VIOGEN/
Ofical Unidad VIOGEN</t>
  </si>
  <si>
    <t>Policia Nocturn/a/ amb flexibilitat
Policía Nocturno/a con flexibilidad</t>
  </si>
  <si>
    <t>E SE PL EB P</t>
  </si>
  <si>
    <t>Curs de Policia de l'EBAP. Carnets de conduir A2 i B/
Curso de Policia de la EBAP. Carnets de conducir A2 y B</t>
  </si>
  <si>
    <t>Policia Nocturn/a
Policía Nocturno/a</t>
  </si>
  <si>
    <t>Policia Unitat Atestats/
Policía Unidad Atestados</t>
  </si>
  <si>
    <t>Policia Unitat Atestats amb flexibilitat/
Policía Unidad Atestados con flexibilidad</t>
  </si>
  <si>
    <t>Policia Unitat Atestats nit
Policía Unidad Atestados noche</t>
  </si>
  <si>
    <t>Policia Unitat Atestats nit amb flexibilitat/
Policía Unidad Atestados noche con flexibilidad</t>
  </si>
  <si>
    <t>Policia Unitat Activitats/
Policía Unidad Actividades</t>
  </si>
  <si>
    <t>Policia Unitat Atenció Ciutadà dia amb flexibilitat/
Policía Unidad Atención Ciudadano día con flexibilidad</t>
  </si>
  <si>
    <t>Policia Unitat Atenció Ciutadà dia/
Policía Unidad Atención Ciudadano día</t>
  </si>
  <si>
    <t>Policia Unitat Atenció Ciutadà nit amb flexibilitat/
Policía Unidad Atención Ciudadano noche con flexibilidad</t>
  </si>
  <si>
    <t>Policia Unitat Atenció Ciutadà nit/
Policía Unidad Atención Ciudadano noche</t>
  </si>
  <si>
    <t>Policia Comunitaria DRC/
Policía Comunitaria DRC</t>
  </si>
  <si>
    <t>Policia Comunitària DPR/  con flexibilidad
Policía Comunitaria DPR</t>
  </si>
  <si>
    <t>Policia Comunitària DPR/
Policía Comunitaria DPR</t>
  </si>
  <si>
    <t>Policia Divisió Recolzament DRE/             Policía División de Apoyo DRE</t>
  </si>
  <si>
    <t>Policia Unitat Polivalent amb flexibilitat/
Policía Unidad Polivalente con flexibilidad</t>
  </si>
  <si>
    <t>Policia Unitat Polivalent/
Policía Unidad Polivalente</t>
  </si>
  <si>
    <t>Policia Unitat DRE/ con flexibilidad
Policía Unidad DRE con flexibilidad</t>
  </si>
  <si>
    <t>Policia Unitat DRE/
Policía Unidad DRE</t>
  </si>
  <si>
    <t>Policia Unitat Trànsit amb flexibilitat/
Policía Unidad Tráfico con flexibilidad</t>
  </si>
  <si>
    <t>Policia Unitat Trànsit/
Policía Unidad Tráfico</t>
  </si>
  <si>
    <t>Policia Unitat VIOGEN/
Policía Unidad VIOGEN</t>
  </si>
  <si>
    <t xml:space="preserve">Policia Suport Prefectura amb flexibilitat/   Policía Soporte Jefatura con flexibilidad                                     </t>
  </si>
  <si>
    <t>Curs de Policia de l'EBAP. Carnets de conduir A2 i B, habilitació de l'EBAP com a responsable d'armament/
Curso de Policia de la EBAP. Carnets de conducir A2 y B, habilitación de la EBAP como responsable de armamento</t>
  </si>
  <si>
    <t xml:space="preserve">Policia Suport Prefectura /   Policía Soporte Jefatura                                   </t>
  </si>
  <si>
    <t xml:space="preserve"> Responsable armament, material policial i uniformitat amb flexibilitat/   Responsable armamento, material policial y uniformidad con flexibilidad                                     </t>
  </si>
  <si>
    <t xml:space="preserve"> Responsable armament, material policial i uniformitat/   Responsable armamento  material policial y uniformitad                                </t>
  </si>
  <si>
    <t>Operador/a  Ràdio
Operador/a Radio</t>
  </si>
  <si>
    <t>E -  ST CTA AUXT -  SE CE</t>
  </si>
  <si>
    <t>Inglés B1 y alemán o francés B1</t>
  </si>
  <si>
    <t>Torns Dl a Dg/
Turnos Lun a Domin</t>
  </si>
  <si>
    <t>GESTIÓ ADMINISTRATIVA/
GESTIÓN ADMINISTRATIVA</t>
  </si>
  <si>
    <t>Cap Subservei Gestió Administrativa/
Jefe/a Subservicio Gestión Administrativa</t>
  </si>
  <si>
    <t>3 anys d'un grau de l'àmbit de les Ciències Jurídiques// 3 años de un grado del ámbito de las Ciencias Jurídicas</t>
  </si>
  <si>
    <t xml:space="preserve"> DED</t>
  </si>
  <si>
    <t>Cap Subservei Procediments, Protocols i Qualitat/
Jefe/a Subservicio Procedimientos, Protocolos y Calidad</t>
  </si>
  <si>
    <t>Cap Negociat Administratiu A Policia/
Jefe/a Negociado Administrativo A Policía</t>
  </si>
  <si>
    <t xml:space="preserve"> </t>
  </si>
  <si>
    <t>PROTECCIÓ CIVIL/
PROTECCIÓN CIVIL</t>
  </si>
  <si>
    <t>PT</t>
  </si>
  <si>
    <t>21</t>
  </si>
  <si>
    <t>Tècnic Protecció Civil                                                                  Técnico de Protección Civil</t>
  </si>
  <si>
    <t>E ST CTD SE CE</t>
  </si>
  <si>
    <t xml:space="preserve">Estar inscrito o estar facultado para la inscripción como técnico  competente para poder redactar y firmar los planes de autoprotección </t>
  </si>
  <si>
    <t>Coordinador/a Protecció Civil i Coordinador de Platges/
Coordinador/a Protección Civil y Coordinador de Playas</t>
  </si>
  <si>
    <t>E SE CE ST CTA</t>
  </si>
  <si>
    <t>150 hores de formació dins l'àmbit/
150 horas de formación dentro del ámbito</t>
  </si>
  <si>
    <t>Oficial 1ª Protecció Civil/
Oficial 1ª Protección Civil</t>
  </si>
  <si>
    <t>Carnet de conduir B; Títol PER. Coneixements específics de protecció civil.
Títol de tècnic en salvament i socorrisme aquàtic/
Carnet de conducir B, Título PER. Conocimientos específicos de protección civil.
Título de técnico en salvamiento y socorrismo acuático</t>
  </si>
  <si>
    <t>Oficial 2ª Protecció Civil/
Oficial 2ª Protección Civil</t>
  </si>
  <si>
    <t>Formació dins l'àmbit/ Carnet de conduir B/Títol patró/ona embarcacions/Títol de Tècnic/a en salvament i socorrisme aquàtic/ Coneixements específics de protecció civil/
Formación dentro del ámbito/Carnet de conducir B/Título patrón/a embarcaciones/Título de Técnico/a en salvamiento y socorrismo acuático/Conocimientos específicos de protección civil</t>
  </si>
  <si>
    <t>SERVEIS ECONÒMICS I CONTRACTACIÓ                                                                                    SERVICIOS ECONÓMICOS Y CONTRATACIÓN</t>
  </si>
  <si>
    <t>C.ESP 2018</t>
  </si>
  <si>
    <t>Requeriments/                       Requerimientos</t>
  </si>
  <si>
    <t>Director/a Gral. Serveis Econòmics i Contractació/                                                                                     Director/a General Servicios Económicos y Contratación</t>
  </si>
  <si>
    <t>Dret, Economia, Empresarials o ADE</t>
  </si>
  <si>
    <t>SERVEIS ECONÒMICS/
SERVICIOS ECONÓMICOS</t>
  </si>
  <si>
    <t>SE</t>
  </si>
  <si>
    <t>Cap dels Serveis Econòmics/
Jefe/a de los Servicios Económicos</t>
  </si>
  <si>
    <t>Economia, Empresarials o ADE/                   Economía, Empresariales o ADE</t>
  </si>
  <si>
    <t>INTERVENCIÓ/INTERVENCIÓN</t>
  </si>
  <si>
    <t>Interventor/a/
Interventor/a</t>
  </si>
  <si>
    <t>Subescala Intervenció-Tresoreria/Subescala Intervenció-Tresoreria                                                                      Categoria Superior/Categoría Superior</t>
  </si>
  <si>
    <t>Tècnic/a Despeses Intervenció/
Técnico/a Gastos Intervención</t>
  </si>
  <si>
    <t xml:space="preserve">G/E- ST CTS TGS - SE CE </t>
  </si>
  <si>
    <t>Dret / Ciències Econòmiques , LADE o equivalents
Derecho/ Ciencias Económicas , LADE o equivalents</t>
  </si>
  <si>
    <t>Tècnic/a Intervenció/
Técnico/a Intervención</t>
  </si>
  <si>
    <t>Delegacions d'Intervenció / DED/
Delegaciones de Intervención /DED</t>
  </si>
  <si>
    <t>Tècnic/a de Gestió Intervenció/                                                     Técnico/a de Gestión Intervención</t>
  </si>
  <si>
    <t>ADE, Diplomat/da en Ciències Empresarials o equivalent       ADE, Diplomado/a  en Ciencias Empresariales o equivalente</t>
  </si>
  <si>
    <t>Administratiu/iva /
Administrativo/a</t>
  </si>
  <si>
    <t>Suport Gestió Administrativa Intervenció/
Soporte Gestión Administrativa Intervención</t>
  </si>
  <si>
    <t>100 hores de formació en gestió comptable/ 100  horas de formación en gestión contable</t>
  </si>
  <si>
    <t>Auxiliar Administratiu/iva at públic/                                              Auxiliar Administrativo/a at. Público</t>
  </si>
  <si>
    <t>At.Públic/           At. Público</t>
  </si>
  <si>
    <t>G/E - ST CTA AUXT  - SE CE</t>
  </si>
  <si>
    <t>PRESSUPOSTS/PRESUPUESTOS</t>
  </si>
  <si>
    <t>Cap Subservei Pressuposts/
Jefe/a Subservicio Presupuestos</t>
  </si>
  <si>
    <t>Economia, ADE o equivalent, Diplomat/ada en Ciències empresarials o equivalent /
economía, ADE o equivalente, Diplomado/a en Ciencias empresariales o equivalente</t>
  </si>
  <si>
    <t>TRESORERIA/TESORERÍA</t>
  </si>
  <si>
    <t>Tresorer/a/
Tesorero/a</t>
  </si>
  <si>
    <t>Subescala Intervencio-Tresoreria/Subescala Intervención-Tesorería</t>
  </si>
  <si>
    <t>Cap Subservei Tresoreria/
Jefe/a Subservicio Tesorería</t>
  </si>
  <si>
    <t>Economia, ADE o equivalent, Diplomat/ada en Ciències empresarials o equivalent /
Economía, ADE o equivalente, Diplomado/a en Ciencias empresariales o equivalente</t>
  </si>
  <si>
    <t>Suport Gestió Administrativa Tresoreria/
Soporte Gestión Administrativa Tesorería</t>
  </si>
  <si>
    <t>Suport Administratiu at. Públic/
Soporte Administrativo at. Público</t>
  </si>
  <si>
    <t xml:space="preserve">At. Públic </t>
  </si>
  <si>
    <t>FINANÇAMENT/
FINANCIACION</t>
  </si>
  <si>
    <t>Tècnic/a de Sistemes Hisenda/
Técnico/a de Sistemas Hacienda</t>
  </si>
  <si>
    <t xml:space="preserve">E ST - CTD TGM/ CTA TAUX - SE CE </t>
  </si>
  <si>
    <t>Tècnic/a de grau mitjà Informàtica / FP de segon grau informàtica o batxiller i coneixements avançats de llenguatges de programació informàtica/
Técnico/a de grado medio Informática /  FP de segundo grado informática o bachiller y conocimientos avanzados de lenguaje de programación informática</t>
  </si>
  <si>
    <t>APROVISIONAMENT I CONTRACTACIÓ/
APROVISIONAMIENTO Y CONTRATACIÓN</t>
  </si>
  <si>
    <t>Cap  Servei Aprovisionament i Contractació/
Jefe/a de Servicio Aprovisionamiento y Contratación</t>
  </si>
  <si>
    <t>Cap de Secció Administrativa Contractació/
Jefe/a de Sección Administrativa Contratación</t>
  </si>
  <si>
    <t>TAG/Coneix. de la normativa de Contractació/ Alta especialització jca i econòm.
TAG/Conoci. de la normativa de Contratación/ Alta especialización jca y económ.</t>
  </si>
  <si>
    <t>Grau o diplomatura en ciències empresarials, ADE o haver cursat tres anys de la llicenciatura/grau de dret. Grado o diplomatura en ciencias empresariales, ADE o haber cursado tres años de la licenciatura/grado de derecho.</t>
  </si>
  <si>
    <t xml:space="preserve">Cap Negociat Ad. A Meses Contractació/
Jefe Negociado Ad. A Mesas de Contratación </t>
  </si>
  <si>
    <t>Administratiu/iva/ Contractació
Administrativo/a Contratación</t>
  </si>
  <si>
    <t>INFORMATICA I NOVES TECNOLOGIES                                         INFORMÁTICA Y NUEVAS TECNOLOGÍAS</t>
  </si>
  <si>
    <t>SI</t>
  </si>
  <si>
    <t>Cap de Servei Informàtica i Noves Tecnologies/
Jefe/a de Servicio de Informática y Nuevas Tecnologías</t>
  </si>
  <si>
    <t>E- ST CTS TGS/CTD TGM - SE CE</t>
  </si>
  <si>
    <t>Titulacions de l'àmbit/ Tituaciones del ámbito</t>
  </si>
  <si>
    <t>Cap Secció Desenvolupament (a extingir)/
Jefe/a Sección Desarrollo (a extinguir)</t>
  </si>
  <si>
    <t>E- ST CTD TGM/CTA TAUX SE-CE</t>
  </si>
  <si>
    <t>Diplomatura Universitària en Informàtica/ Formació Professional de Segon grau en informàtica o batxiller./
Diplomatura Universitaria en Informática/Formación Profesional de Segundo grado en informática o bachiller</t>
  </si>
  <si>
    <t>Cap Secció Tècnica Sistemes/
Jefe/a Sección Técnica Sistemas</t>
  </si>
  <si>
    <t>Llicenciatura i/o diplomatura de l'àmbit de les NNTT/ 250 hrs. de formació en sistemes, xarxes telemàtiques i/o segurertat.
Licenciatura y/o diplomatura del ámbito de las NNTT . 250 hrs. de formación en sistemes, redes telemáticas y/o seguridad.</t>
  </si>
  <si>
    <t>Cap Secció Gestió/
Jefe/a Sección Gestión</t>
  </si>
  <si>
    <t>Llicenciatura i/o diplomatura de l'àmbit de les NNTT/
Licenciatura y/o diplomatura del ámbito de las NNTT</t>
  </si>
  <si>
    <t>Enginyer/a de Software/
Ingeniero/a de Software</t>
  </si>
  <si>
    <t>Graduat Universitari en Informàtica, Enginyer informàtic o equivalent / Graduado Universitario en Informática, Ingeniero Informático o equivalente</t>
  </si>
  <si>
    <t>Técnic/a de Seguretat TIC/
Técnico/a de Seguridad TIC</t>
  </si>
  <si>
    <t>Diplomat Universitàri en Informàtica, Enginyer tècnic informàtic o equivalent /  Diplomado Universitario en Informàtica, Ingeniero técnico informático o equivalente</t>
  </si>
  <si>
    <t>Técnic/a Cartografia/
Técnico/a Cartografía</t>
  </si>
  <si>
    <t>Grau en Geografia o equivalent  /  Grado en Geografía o equivalente</t>
  </si>
  <si>
    <t>Cap Negociat Cartografia/
Jefe/a Negociado Cartografía</t>
  </si>
  <si>
    <t xml:space="preserve">E ST - CTA TAUX - SE CE </t>
  </si>
  <si>
    <t>Coneixements superiors d'informàtica o FP de segon grau en informàtica/ GIS /
Conocimientos superiores de informática o FP de segundo grado en informática/GIS</t>
  </si>
  <si>
    <t>Analista Programador/a/
Analista Porgramador/a</t>
  </si>
  <si>
    <t>Tècnic/a de grau mitjà Informàtica / FP de segon grau informàtica o batxiller i coneixements avançats de llenguatges de programació informàtica/
Técnico/a de grado medio Informática / FP de segundo grado informática o bachiller y conocimientos avanzados de lenguajes de programación informática</t>
  </si>
  <si>
    <t>Tècnic/a de Sistemes/
Técnico/a de Sistemas</t>
  </si>
  <si>
    <t>FP de segon grau en Informàtica - Diplomatura universitària/ Coneixements bàsics anglès/ Coneixements superiors d'Informàtica/
FP de segundo grado en Informática - Diplomatura universitaria/Conocimientos básicos inglés/Conocimientos superiores de Informática</t>
  </si>
  <si>
    <t>DIS DED</t>
  </si>
  <si>
    <t>Tècnic/a Seguretat Informàtica/Técnico/a Seguridad Informática
Técnico/a Gestión Proyectos Informáticos</t>
  </si>
  <si>
    <t>FP de segon grau en informàtica/ Coneixements bàsics de llenguatges de programació informàtica /
FP de segundo grado en informática/Conocimientos básicos de lenguajes de programación informática</t>
  </si>
  <si>
    <t>Tècnic/a Gestió Projectes Informàtics/
Técnico/a Gestión Proyectos Informáticos</t>
  </si>
  <si>
    <t>Help-Desk</t>
  </si>
  <si>
    <t>FP de segon grau en informàtica/ Tècnic/a de sistemes/
FP de segundo grado en informática/Técnico/a de sistemas</t>
  </si>
  <si>
    <t>Dissenyador/a Gràfic/a/
Diseñador/a Gráfico/a</t>
  </si>
  <si>
    <t>FP de segon grau en Disseny gràfic</t>
  </si>
  <si>
    <t>Webmaster</t>
  </si>
  <si>
    <t xml:space="preserve"> FP de segon grau en informàtica/ Coneixements bàsics d'anglès/
FP de segundo grado en informática/Conocimientos básicos de inglés</t>
  </si>
  <si>
    <t>Cap Negociat Administratiu B/
Jefe/a Negociado Administrativo/a B</t>
  </si>
  <si>
    <t>Auxiliar Administratiu/iva  Queixau-vos/
Auxiliar Administrativo/a Quéjese</t>
  </si>
  <si>
    <t>TRANSPARÈNCIA I INNOVACIÓ EN L'ADMINISTRACIÓ/
TRANSPARENCIA Y INNOVACIÓN EN LA ADMINISTRACIÓN</t>
  </si>
  <si>
    <t>TR</t>
  </si>
  <si>
    <t>86</t>
  </si>
  <si>
    <t>Cap Secció Transparència 
Jefe/a Sección Transparencia</t>
  </si>
  <si>
    <t xml:space="preserve">Cap de Negociat tècnic Transparència             </t>
  </si>
  <si>
    <t>G/E- ST CTS TGS/CTD TGM - SE CE</t>
  </si>
  <si>
    <t>Cap Negociat Administratiu A Organització/
Jefe/a Negociado Administrativo/a A Organización</t>
  </si>
  <si>
    <t xml:space="preserve">G/E ST - CTA TAUX - SE CE </t>
  </si>
  <si>
    <t>150 hores formació en l’àmbit de l’ organització /
150 horas formación en el ámbito de la organización</t>
  </si>
  <si>
    <t>Administratiu/iva / 
Administrativo/a</t>
  </si>
  <si>
    <t>SERVEIS JURÍDICS/
SERVICIOS JURÍDICOS</t>
  </si>
  <si>
    <t>SJ</t>
  </si>
  <si>
    <t>Cap Servei Jurídics
Jefe/a  Servicio Jurídicos</t>
  </si>
  <si>
    <t xml:space="preserve"> Dret/Derecho</t>
  </si>
  <si>
    <t>Lletrat/da/
Letrado/a</t>
  </si>
  <si>
    <t>G/E-ST CTS TGS/ SE CE</t>
  </si>
  <si>
    <t>Tècnic/a de Serveis Jurídics/
Técnico/a de Servicios Jurídicos</t>
  </si>
  <si>
    <t xml:space="preserve">Diplomatura o haver superat tres anys de llicenciatures, graus o títols equivalents de Ciències Jurídiques o acreditar 200 hores de formació específica en Dret administratiu, havent d'acreditar necessariament formació en responsabilitat patrimonial </t>
  </si>
  <si>
    <t>Administratiu/iva Serveis Jurídics/
Administrativo/a Servicios Jurídicos</t>
  </si>
  <si>
    <t>Suport Gestió Administrativa Serveis Jurídics/
Soporte Gestión  Administrativa Servicios Jurídicos</t>
  </si>
  <si>
    <t>100 hores de formació sobre procediment juridicoadministratiu/
100 horas de formación sobre procedimiento jurídico-administrativo</t>
  </si>
  <si>
    <t>Auxiliar Administratiu/iva /
Auxiliar Administrativo/a</t>
  </si>
  <si>
    <t>TURISME I LITORAL/
TURISMO Y LITORAL</t>
  </si>
  <si>
    <t>TU</t>
  </si>
  <si>
    <t>Director/a Gral. Turisme i Litoral/ Director/a General Turismo y Litoral</t>
  </si>
  <si>
    <t>Llicenciatura o grau de la rama de les ciències socials i jurídiques/      Licenciatura o grado de la rama de las ciencias sociales y jurídicas</t>
  </si>
  <si>
    <t>Cap Servei Turisme i Litoral /                                            Jefe/a Servicio Turismo y Litoral</t>
  </si>
  <si>
    <t>Anglès B2 i Alemany B1+/
Inglés B2 y Alemán B1+</t>
  </si>
  <si>
    <t>TURISME
TURISMO</t>
  </si>
  <si>
    <t>Cap Secció Turisme/
Jefe/a Sección Turismo</t>
  </si>
  <si>
    <t>G/E -  ST CTD TGM/ TAUX - SE CE</t>
  </si>
  <si>
    <t>Turisme .  Anglès B2 i Alemany B1+/
Turismo. Inglés B2 y Alemán B1+</t>
  </si>
  <si>
    <t>DIS./J.V.</t>
  </si>
  <si>
    <t>Tècnic/a de Turisme/
Técnico/a de Turismo</t>
  </si>
  <si>
    <t>Cap Negociat administratiu A OMIT's/   
Jefe/a Negociado Administrativo A OMIT's</t>
  </si>
  <si>
    <t>E- SE CTA TAUX/ AUXT-SE CE</t>
  </si>
  <si>
    <t>Administratiu/iva Turisme/
Administrativo/a Turismo</t>
  </si>
  <si>
    <t>Anglès i Alemany nivell B1+ / Inglés y Alemán nivel B1+</t>
  </si>
  <si>
    <t>Administratiu/iva 
Administrativo/a</t>
  </si>
  <si>
    <t>Informador/a Turístic/a J.C./
Informador/a Turístico/a J.C.</t>
  </si>
  <si>
    <t>E- ST CTA TAUX - SE CE</t>
  </si>
  <si>
    <t>Informador/a Turístic/a mitja jornada torns/
Informador/a Turístico/a media jornada turnos</t>
  </si>
  <si>
    <t>E- ST CTA AUXT - SE CE</t>
  </si>
  <si>
    <t>TORNS / TURNOS</t>
  </si>
  <si>
    <t>LITORAL</t>
  </si>
  <si>
    <t>LI</t>
  </si>
  <si>
    <t>Cap Secció Litoral/  
Jefe/a Sección Litoral</t>
  </si>
  <si>
    <t>Estar inscrit o facultat com a tècnic competent per redactar i signar plans d’autoprotecció</t>
  </si>
  <si>
    <t xml:space="preserve">A2 </t>
  </si>
  <si>
    <t>Tècnic/a Gestió de Planificació i Litoral                                         Técnico/a Gestión de Planificación y Litoral</t>
  </si>
  <si>
    <t>Cap Negociat Administratiu A Litoral/
Jefe/a Negociado Admiistrativo A Litoral</t>
  </si>
  <si>
    <t>URBANISME-PLANEJAMENT I PATRIMONI
URBANISMO-PLANEAMIENTO Y PATRIMONIO</t>
  </si>
  <si>
    <t>UR</t>
  </si>
  <si>
    <t>Director/a Gral.Urbanisme-Planejament                                         Director/a General Urbanismo-Planeamiento</t>
  </si>
  <si>
    <t>Arquitectura, Ingeniería/                            Arquitectura, Ingeniería</t>
  </si>
  <si>
    <t>Cap de Servei  Urbanisme/
Jefe/a de Servicio Urbanismo</t>
  </si>
  <si>
    <t>Cap de Servei  Planejament/
Jefe/a de Servicio Planeamiento</t>
  </si>
  <si>
    <t>Dret,Enginyeria, Arquitectura                                                   Derecho, Ingeniería, Arquitectura</t>
  </si>
  <si>
    <t>Cap Secció Tècnica/
Jefe/a Sección Técnico/a</t>
  </si>
  <si>
    <t>Cap Secció Administrativa Disciplina Urbanística /
Jefe/a Sección Administrativo/a Disciplina Urbanística</t>
  </si>
  <si>
    <t>Coneixements Pla d'Ordenació i Normativa Urbanística Ad. Loc./
Conocimientos Plan de Ordenación y Normativa Urbanística Ad. Loc</t>
  </si>
  <si>
    <t>Cap Secció Administrativa /
Jefe/a Sección Administrativo/a</t>
  </si>
  <si>
    <t>TAE Geògraf Planejament//                        TAE Geógrafo Planeamiento</t>
  </si>
  <si>
    <t xml:space="preserve">
Llicenciatura/Grau en geografia//Licenciatura/Grado en geografía</t>
  </si>
  <si>
    <t>Cap  Negociat Administratiu A /
Jefe/a Negociado Administrativo/a A</t>
  </si>
  <si>
    <t>TAG - Planejament/
TAG - Planeamiento</t>
  </si>
  <si>
    <t>Cap Secció Tècnica Disciplina Urbanística/
Jefe/a Sección Técnica Disciplina Urbanística</t>
  </si>
  <si>
    <t>Arquitecte/a Tècnic/a Ofic. Tèc.  Disciplina/
Arquitecto/a Técnico/a Ofic. Téc. Disciplina</t>
  </si>
  <si>
    <t>Arquitecte/a Tècnic/a /
Arquitecto/a Técnico/a</t>
  </si>
  <si>
    <t xml:space="preserve">DIS - DED </t>
  </si>
  <si>
    <t>Arquitecte/a Tècnic/a Urbanisme/
Arquitecto/a Técnico/a Urbanismo</t>
  </si>
  <si>
    <t>Instructor/a expedients sancionadors activitats, OOMM i d'altres         
Instructor/a expedientes sancionadores actividades, OO.MM y otros</t>
  </si>
  <si>
    <t>150 hores formació en l’àmbit del Procediment Sancionador/
150 horas formación en el ámbito del Procedimiento Sancionador</t>
  </si>
  <si>
    <t>Delineant - topògraf/a/
Delineante - topografo/a</t>
  </si>
  <si>
    <t>Delineant amb formació amb topografia / Topògraf/a amb formació en delineació/
Delineante con formación en topografía / Topógrafo/a con formación en delineación</t>
  </si>
  <si>
    <t>Zelador/a d'obres C/
Celador/a de obras C</t>
  </si>
  <si>
    <t>Coneixements de normativa urbanística/Carnet B/
Conocimientos de normativa urbanística/Carnet B</t>
  </si>
  <si>
    <t>Suport Administratiu at. públic /
Soporte Administrativo at. Público</t>
  </si>
  <si>
    <t>GESTIÓ DEL PATRIMONI HISTÒRIC I ARTÍSTIC /
GESTIÓN DEL PATRIMONIO HISTÓRICO Y ARTÍSTICO</t>
  </si>
  <si>
    <t>V.J.</t>
  </si>
  <si>
    <t>Tècnic De Patrimoni Arqueològic I Etnogràfic</t>
  </si>
  <si>
    <t>Llicenciatura o Grau en Història o Arqueologia/                           Licenciatura o Grado en Historia o Arqueología</t>
  </si>
  <si>
    <t>Tècnic De Patrimoni Històric-Artistic I Arquitectònic</t>
  </si>
  <si>
    <t>Llicenciatura o Grau en Història de l’Artd/                                 Licenciatura o Grado en Historia el Arte</t>
  </si>
  <si>
    <t>Tècnic De Restauració de Béns Arqueològics</t>
  </si>
  <si>
    <t>Grau en Conservació Restauració de Béns Culturals / Grado en Conservación Restauración de Bienes Culturales</t>
  </si>
  <si>
    <t>* El Complemento Específico contempla lo dispuesto en el art. Dos.B.2 del RDL 8/2010, de 20 de mayo</t>
  </si>
  <si>
    <t xml:space="preserve">       LLEGENDA/LEYENDA</t>
  </si>
  <si>
    <r>
      <t xml:space="preserve">VJ: </t>
    </r>
    <r>
      <rPr>
        <sz val="7"/>
        <rFont val="Arial"/>
        <family val="2"/>
      </rPr>
      <t>Vinculació Jurídica/Vinculación Jurídica</t>
    </r>
  </si>
  <si>
    <t>ESC: ESCALA</t>
  </si>
  <si>
    <t>ADMINISTRACIÓ ESPECIAL/ADMINISTRACIÓN ESPECIAL</t>
  </si>
  <si>
    <r>
      <t xml:space="preserve">F: </t>
    </r>
    <r>
      <rPr>
        <sz val="7"/>
        <rFont val="Arial"/>
        <family val="2"/>
      </rPr>
      <t>Funcionari/ària / Funcionario/a</t>
    </r>
  </si>
  <si>
    <r>
      <t xml:space="preserve">G: </t>
    </r>
    <r>
      <rPr>
        <sz val="7"/>
        <rFont val="Arial"/>
        <family val="2"/>
      </rPr>
      <t>Administració General/ Administración General</t>
    </r>
  </si>
  <si>
    <t>ST: Subescala Tècnica Adm. Especial/
Subescala Técnica Adm Especial</t>
  </si>
  <si>
    <r>
      <t xml:space="preserve">L: </t>
    </r>
    <r>
      <rPr>
        <sz val="7"/>
        <rFont val="Arial"/>
        <family val="2"/>
      </rPr>
      <t>Laboral</t>
    </r>
  </si>
  <si>
    <r>
      <t xml:space="preserve">E: </t>
    </r>
    <r>
      <rPr>
        <sz val="7"/>
        <rFont val="Arial"/>
        <family val="2"/>
      </rPr>
      <t>Administració Especial/Administración Especial</t>
    </r>
  </si>
  <si>
    <t>CTS:  Classe Tècnica Superior/ Clase Técnica Superior</t>
  </si>
  <si>
    <r>
      <t xml:space="preserve">F/L(AD)*  </t>
    </r>
    <r>
      <rPr>
        <sz val="7"/>
        <rFont val="Arial"/>
        <family val="2"/>
      </rPr>
      <t>Funcionarial/ Laboral amb contracte Alta Direcció</t>
    </r>
  </si>
  <si>
    <r>
      <t xml:space="preserve">GP:  </t>
    </r>
    <r>
      <rPr>
        <sz val="7"/>
        <rFont val="Arial"/>
        <family val="2"/>
      </rPr>
      <t>Grup de classificació/Grupo de clasificación</t>
    </r>
  </si>
  <si>
    <r>
      <t>G/E:</t>
    </r>
    <r>
      <rPr>
        <sz val="7"/>
        <rFont val="Arial"/>
        <family val="2"/>
      </rPr>
      <t xml:space="preserve"> Administració General i Especial/
Administración General y Especial</t>
    </r>
  </si>
  <si>
    <t>CTD:  Classe Tècnica Diplomada/ Clase Técnica Diplomada</t>
  </si>
  <si>
    <r>
      <t xml:space="preserve">NIV: </t>
    </r>
    <r>
      <rPr>
        <sz val="7"/>
        <rFont val="Arial"/>
        <family val="2"/>
      </rPr>
      <t>Nivell/ Nivel</t>
    </r>
  </si>
  <si>
    <r>
      <t xml:space="preserve">DOT:  </t>
    </r>
    <r>
      <rPr>
        <sz val="7"/>
        <rFont val="Arial"/>
        <family val="2"/>
      </rPr>
      <t>Dotació/ Dotación</t>
    </r>
  </si>
  <si>
    <t>CTA:  Classe Tècnica Auxiliar/ Clase Técnica Auxiliar</t>
  </si>
  <si>
    <r>
      <t xml:space="preserve">FP: </t>
    </r>
    <r>
      <rPr>
        <sz val="7"/>
        <rFont val="Arial"/>
        <family val="2"/>
      </rPr>
      <t>Forma de Provisió/ Forma de Provisión</t>
    </r>
  </si>
  <si>
    <t>Requeriments/Requerimientos</t>
  </si>
  <si>
    <t>TAE:  Tècnic/a Administració Especial/ Técnico/a Administración Especial</t>
  </si>
  <si>
    <r>
      <t xml:space="preserve">C: </t>
    </r>
    <r>
      <rPr>
        <sz val="7"/>
        <rFont val="Arial"/>
        <family val="2"/>
      </rPr>
      <t>Concurs/ Concurso</t>
    </r>
  </si>
  <si>
    <r>
      <t xml:space="preserve">Ded: </t>
    </r>
    <r>
      <rPr>
        <sz val="7"/>
        <rFont val="Arial"/>
        <family val="2"/>
      </rPr>
      <t>Dedicació/ Dedicación</t>
    </r>
  </si>
  <si>
    <t>TGM:  Tècnic/a Grau Mitjà/ Técnico/a Grado Medio</t>
  </si>
  <si>
    <r>
      <t xml:space="preserve">LLD: </t>
    </r>
    <r>
      <rPr>
        <sz val="7"/>
        <rFont val="Arial"/>
        <family val="2"/>
      </rPr>
      <t>LLiure Designació / LD: Libre Designación</t>
    </r>
  </si>
  <si>
    <r>
      <t xml:space="preserve">Dis: </t>
    </r>
    <r>
      <rPr>
        <sz val="7"/>
        <rFont val="Arial"/>
        <family val="2"/>
      </rPr>
      <t>Disponibilitat/ Disponibilidad</t>
    </r>
  </si>
  <si>
    <t>TAUX: Tècnic/a Auxiliar/ Técnico/a Auxiliar</t>
  </si>
  <si>
    <r>
      <t xml:space="preserve">JOR: </t>
    </r>
    <r>
      <rPr>
        <sz val="7"/>
        <rFont val="Arial"/>
        <family val="2"/>
      </rPr>
      <t>Jornada</t>
    </r>
  </si>
  <si>
    <r>
      <t xml:space="preserve">EXC.: </t>
    </r>
    <r>
      <rPr>
        <sz val="7"/>
        <rFont val="Arial"/>
        <family val="2"/>
      </rPr>
      <t>Exclusivitat/ Exclusividad</t>
    </r>
  </si>
  <si>
    <t>AUXTC: Auxiliar Tècnic/a/ Auxiliar Técnico/a</t>
  </si>
  <si>
    <r>
      <t xml:space="preserve">Cta: </t>
    </r>
    <r>
      <rPr>
        <sz val="7"/>
        <rFont val="Arial"/>
        <family val="2"/>
      </rPr>
      <t>Jornada Completa/ Jornada Completa</t>
    </r>
  </si>
  <si>
    <r>
      <t xml:space="preserve">J.V: </t>
    </r>
    <r>
      <rPr>
        <sz val="7"/>
        <rFont val="Arial"/>
        <family val="2"/>
      </rPr>
      <t>Jornada Variable</t>
    </r>
  </si>
  <si>
    <t>SE: Subescala Serveis Especials/ Subescala Servicios Especiales</t>
  </si>
  <si>
    <r>
      <t xml:space="preserve">1/2 J: </t>
    </r>
    <r>
      <rPr>
        <sz val="7"/>
        <rFont val="Arial"/>
        <family val="2"/>
      </rPr>
      <t>Mitja Jornada/ Media Jornada</t>
    </r>
  </si>
  <si>
    <r>
      <t>J.P:</t>
    </r>
    <r>
      <rPr>
        <sz val="7"/>
        <rFont val="Arial"/>
        <family val="2"/>
      </rPr>
      <t>Jornada Partida</t>
    </r>
  </si>
  <si>
    <t>CE: Comeses especials/ Cometidos especiales</t>
  </si>
  <si>
    <r>
      <t>Amp:</t>
    </r>
    <r>
      <rPr>
        <sz val="7"/>
        <rFont val="Arial"/>
        <family val="2"/>
      </rPr>
      <t xml:space="preserve"> Ampliada</t>
    </r>
  </si>
  <si>
    <r>
      <t xml:space="preserve">GL365: </t>
    </r>
    <r>
      <rPr>
        <sz val="7"/>
        <rFont val="Arial"/>
        <family val="2"/>
      </rPr>
      <t>Guàrdies localitzables 365 dies any/
Guardias localizadas 365 días año</t>
    </r>
  </si>
  <si>
    <t>PO: Personal oficis/Personal oficios</t>
  </si>
  <si>
    <r>
      <t xml:space="preserve">GL: </t>
    </r>
    <r>
      <rPr>
        <sz val="7"/>
        <rFont val="Arial"/>
        <family val="2"/>
      </rPr>
      <t>Guàrdies localitzables de dl a dv/
Guardias localizables de lu a vier</t>
    </r>
  </si>
  <si>
    <t>OFICIS/OFICIOS</t>
  </si>
  <si>
    <r>
      <t xml:space="preserve">Noct: </t>
    </r>
    <r>
      <rPr>
        <sz val="7"/>
        <rFont val="Arial"/>
        <family val="2"/>
      </rPr>
      <t>Nocturnitat/ Nocturnidad</t>
    </r>
  </si>
  <si>
    <t>EC: Encarregat/ada en cap/ Encargado/a en jefe/a</t>
  </si>
  <si>
    <r>
      <t>AD AD:</t>
    </r>
    <r>
      <rPr>
        <sz val="7"/>
        <rFont val="Arial"/>
        <family val="2"/>
      </rPr>
      <t xml:space="preserve"> Adscripció d'Administració/
 Adscripción de Administración</t>
    </r>
  </si>
  <si>
    <r>
      <t xml:space="preserve">Torns de Dl a Dg: </t>
    </r>
    <r>
      <rPr>
        <sz val="7"/>
        <rFont val="Arial"/>
        <family val="2"/>
      </rPr>
      <t>Torns de dilluns a diumenge/
Turnos de lunes a domingo</t>
    </r>
  </si>
  <si>
    <t>EN: Encarregat/ada/ Encargado/a</t>
  </si>
  <si>
    <r>
      <t xml:space="preserve">A1: </t>
    </r>
    <r>
      <rPr>
        <sz val="7"/>
        <rFont val="Arial"/>
        <family val="2"/>
      </rPr>
      <t>Administració Local / Administración Local</t>
    </r>
  </si>
  <si>
    <t>Idiomes/ Idiomas</t>
  </si>
  <si>
    <t>MTR: Mestre/a/ Maestro/a</t>
  </si>
  <si>
    <r>
      <t xml:space="preserve">A2: </t>
    </r>
    <r>
      <rPr>
        <sz val="7"/>
        <rFont val="Arial"/>
        <family val="2"/>
      </rPr>
      <t>Totes les Administracions Locals/ 
Todas las Administraciones Locales</t>
    </r>
  </si>
  <si>
    <t>Nivell mitjà: 3r EOI - certif. equivalent/
Nivel medio 3º EOI -  cert equivalente</t>
  </si>
  <si>
    <t>OF: Oficial 1ª</t>
  </si>
  <si>
    <r>
      <t xml:space="preserve">A3: </t>
    </r>
    <r>
      <rPr>
        <sz val="7"/>
        <rFont val="Arial"/>
        <family val="2"/>
      </rPr>
      <t>Administracions Local i Autonòmica/
 Administraciones Locales y Autonómica</t>
    </r>
  </si>
  <si>
    <t>Nivell alt: 5è EOI - certif. equivalent/
Nivel alto 5º EOI -  cert equivalente</t>
  </si>
  <si>
    <t>AJ: Ajudant/a/ Ayudante/a</t>
  </si>
  <si>
    <r>
      <t xml:space="preserve">A4: </t>
    </r>
    <r>
      <rPr>
        <sz val="7"/>
        <rFont val="Arial"/>
        <family val="2"/>
      </rPr>
      <t>Administracions Local, Autonòmica i Estatal/
Administraciones Local, Autonómica y Estatal</t>
    </r>
  </si>
  <si>
    <t>Coneixements orals: 2n EOI/
Conocimientos orales: 2º EOI</t>
  </si>
  <si>
    <t>OP: Operari/ària/ Operario/a</t>
  </si>
  <si>
    <r>
      <t xml:space="preserve">SJRRHH: </t>
    </r>
    <r>
      <rPr>
        <sz val="7"/>
        <rFont val="Arial"/>
        <family val="2"/>
      </rPr>
      <t>Superior/a jeràrquic/a amb autoritat descentralitzada de RRHH/
Superior/a Jerárquico/a con autoridad descentralizada de RRHH</t>
    </r>
  </si>
  <si>
    <t>PL: POLICIA LOCAL</t>
  </si>
  <si>
    <t>ADMINISTRACIÓ GENERAL</t>
  </si>
  <si>
    <t>EI: Escala Inspecció/ Escala Inspección</t>
  </si>
  <si>
    <t>TAG: Tècnic/a Administració General/
Técnico/a Administración General</t>
  </si>
  <si>
    <r>
      <t xml:space="preserve">Niv Cat: </t>
    </r>
    <r>
      <rPr>
        <sz val="7"/>
        <rFont val="Arial"/>
        <family val="2"/>
      </rPr>
      <t>nivell català/ nivel catalán</t>
    </r>
  </si>
  <si>
    <t>INS: Inspector/a</t>
  </si>
  <si>
    <t>TG: Tècnic/a Gestió/ Técnico/a Gestión</t>
  </si>
  <si>
    <t>SbINS: Subinspector/a</t>
  </si>
  <si>
    <t>ADM: Administratiu/iva/ Administrativo/a</t>
  </si>
  <si>
    <t>EB: Escala bàsica</t>
  </si>
  <si>
    <t>Auxiliar Administratiu/iva</t>
  </si>
  <si>
    <t>OFP: Oficial de policia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</si>
</sst>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#,##0.00"/>
    <numFmt numFmtId="168" formatCode="#,##0_ ;[RED]\-#,##0\ "/>
    <numFmt numFmtId="169" formatCode="#,##0.00\ [$€-1]"/>
    <numFmt numFmtId="170" formatCode="#,##0\ [$€-1]"/>
    <numFmt numFmtId="171" formatCode="_-* #,##0.00\ _€_-;\-* #,##0.00\ _€_-;_-* \-??\ _€_-;_-@"/>
    <numFmt numFmtId="172" formatCode="# ?/?"/>
    <numFmt numFmtId="173" formatCode="#,##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5"/>
      <name val="Arial"/>
      <family val="2"/>
    </font>
    <font>
      <b/>
      <sz val="12"/>
      <name val="Ubuntu"/>
      <family val="2"/>
    </font>
    <font>
      <sz val="12"/>
      <name val="Ubuntu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i/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/>
    </xf>
    <xf numFmtId="164" fontId="8" fillId="2" borderId="2" xfId="0" applyFont="1" applyFill="1" applyBorder="1" applyAlignment="1">
      <alignment/>
    </xf>
    <xf numFmtId="164" fontId="8" fillId="2" borderId="2" xfId="0" applyFont="1" applyFill="1" applyBorder="1" applyAlignment="1">
      <alignment horizontal="center"/>
    </xf>
    <xf numFmtId="164" fontId="8" fillId="2" borderId="2" xfId="0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 wrapText="1"/>
    </xf>
    <xf numFmtId="164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164" fontId="7" fillId="3" borderId="2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>
      <alignment horizontal="right" vertical="center"/>
    </xf>
    <xf numFmtId="164" fontId="9" fillId="3" borderId="2" xfId="0" applyFont="1" applyFill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7" fillId="0" borderId="2" xfId="0" applyFont="1" applyBorder="1" applyAlignment="1">
      <alignment horizontal="center" vertical="center" shrinkToFit="1"/>
    </xf>
    <xf numFmtId="164" fontId="6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vertical="center" wrapText="1"/>
    </xf>
    <xf numFmtId="164" fontId="7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vertical="center" wrapText="1"/>
    </xf>
    <xf numFmtId="168" fontId="7" fillId="3" borderId="2" xfId="0" applyNumberFormat="1" applyFont="1" applyFill="1" applyBorder="1" applyAlignment="1">
      <alignment vertical="center" wrapText="1"/>
    </xf>
    <xf numFmtId="164" fontId="7" fillId="0" borderId="2" xfId="0" applyFont="1" applyBorder="1" applyAlignment="1">
      <alignment horizontal="center" vertical="center" wrapText="1" shrinkToFit="1"/>
    </xf>
    <xf numFmtId="165" fontId="6" fillId="0" borderId="2" xfId="0" applyNumberFormat="1" applyFont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right" vertical="center"/>
    </xf>
    <xf numFmtId="164" fontId="7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6" fontId="7" fillId="0" borderId="2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 wrapText="1"/>
    </xf>
    <xf numFmtId="164" fontId="10" fillId="2" borderId="2" xfId="0" applyFont="1" applyFill="1" applyBorder="1" applyAlignment="1">
      <alignment vertical="center"/>
    </xf>
    <xf numFmtId="170" fontId="7" fillId="3" borderId="2" xfId="0" applyNumberFormat="1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4" fontId="6" fillId="0" borderId="2" xfId="20" applyFont="1" applyFill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 wrapText="1"/>
      <protection/>
    </xf>
    <xf numFmtId="164" fontId="7" fillId="0" borderId="2" xfId="20" applyFont="1" applyFill="1" applyBorder="1" applyAlignment="1">
      <alignment vertical="center" wrapText="1"/>
      <protection/>
    </xf>
    <xf numFmtId="164" fontId="7" fillId="0" borderId="2" xfId="20" applyFont="1" applyFill="1" applyBorder="1" applyAlignment="1">
      <alignment horizontal="center" vertical="center"/>
      <protection/>
    </xf>
    <xf numFmtId="164" fontId="7" fillId="0" borderId="2" xfId="20" applyFont="1" applyFill="1" applyBorder="1" applyAlignment="1">
      <alignment horizontal="center" vertical="center" wrapText="1"/>
      <protection/>
    </xf>
    <xf numFmtId="166" fontId="7" fillId="0" borderId="2" xfId="20" applyNumberFormat="1" applyFont="1" applyFill="1" applyBorder="1" applyAlignment="1">
      <alignment horizontal="center" vertical="center"/>
      <protection/>
    </xf>
    <xf numFmtId="167" fontId="7" fillId="0" borderId="2" xfId="20" applyNumberFormat="1" applyFont="1" applyFill="1" applyBorder="1" applyAlignment="1">
      <alignment horizontal="right" vertical="center"/>
      <protection/>
    </xf>
    <xf numFmtId="164" fontId="7" fillId="0" borderId="2" xfId="0" applyFont="1" applyFill="1" applyBorder="1" applyAlignment="1">
      <alignment horizontal="left" vertical="center" wrapText="1"/>
    </xf>
    <xf numFmtId="165" fontId="7" fillId="0" borderId="2" xfId="20" applyNumberFormat="1" applyFont="1" applyFill="1" applyBorder="1" applyAlignment="1">
      <alignment horizontal="center" vertical="center" wrapText="1"/>
      <protection/>
    </xf>
    <xf numFmtId="164" fontId="7" fillId="0" borderId="0" xfId="20" applyFont="1" applyFill="1" applyBorder="1" applyAlignment="1">
      <alignment/>
      <protection/>
    </xf>
    <xf numFmtId="167" fontId="7" fillId="2" borderId="2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5" fontId="7" fillId="0" borderId="2" xfId="0" applyNumberFormat="1" applyFont="1" applyBorder="1" applyAlignment="1">
      <alignment horizontal="left" vertical="center" wrapText="1"/>
    </xf>
    <xf numFmtId="164" fontId="9" fillId="0" borderId="2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vertical="center"/>
    </xf>
    <xf numFmtId="164" fontId="7" fillId="2" borderId="2" xfId="0" applyFont="1" applyFill="1" applyBorder="1" applyAlignment="1">
      <alignment vertical="center" wrapText="1"/>
    </xf>
    <xf numFmtId="164" fontId="8" fillId="2" borderId="2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11" fillId="0" borderId="2" xfId="0" applyFont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 shrinkToFit="1"/>
    </xf>
    <xf numFmtId="172" fontId="7" fillId="0" borderId="2" xfId="0" applyNumberFormat="1" applyFont="1" applyBorder="1" applyAlignment="1">
      <alignment horizontal="center" vertical="center"/>
    </xf>
    <xf numFmtId="173" fontId="7" fillId="0" borderId="2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" wrapText="1"/>
    </xf>
    <xf numFmtId="166" fontId="6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14" fillId="0" borderId="0" xfId="0" applyFont="1" applyAlignment="1">
      <alignment horizontal="left"/>
    </xf>
    <xf numFmtId="164" fontId="7" fillId="0" borderId="0" xfId="0" applyFont="1" applyAlignment="1">
      <alignment horizontal="left" vertical="center" wrapText="1"/>
    </xf>
    <xf numFmtId="164" fontId="7" fillId="0" borderId="0" xfId="0" applyFont="1" applyBorder="1" applyAlignment="1">
      <alignment horizontal="left" wrapText="1"/>
    </xf>
    <xf numFmtId="164" fontId="7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7" fillId="0" borderId="0" xfId="0" applyFont="1" applyAlignment="1">
      <alignment horizontal="left" wrapText="1"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Alignment="1">
      <alignment vertical="top" wrapText="1"/>
    </xf>
    <xf numFmtId="164" fontId="7" fillId="0" borderId="0" xfId="0" applyFont="1" applyAlignment="1">
      <alignment wrapText="1"/>
    </xf>
    <xf numFmtId="164" fontId="6" fillId="0" borderId="0" xfId="0" applyFont="1" applyAlignment="1">
      <alignment horizontal="left" wrapText="1"/>
    </xf>
    <xf numFmtId="164" fontId="7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PT-ORGANICA-EVENTUAL para expte DEF (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15</xdr:col>
      <xdr:colOff>180975</xdr:colOff>
      <xdr:row>0</xdr:row>
      <xdr:rowOff>1038225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11239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1"/>
  <sheetViews>
    <sheetView tabSelected="1" workbookViewId="0" topLeftCell="A1">
      <selection activeCell="AA12" sqref="AA12"/>
    </sheetView>
  </sheetViews>
  <sheetFormatPr defaultColWidth="13.7109375" defaultRowHeight="15"/>
  <cols>
    <col min="1" max="1" width="4.8515625" style="1" customWidth="1"/>
    <col min="2" max="2" width="3.28125" style="1" customWidth="1"/>
    <col min="3" max="3" width="3.7109375" style="1" customWidth="1"/>
    <col min="4" max="4" width="32.421875" style="1" customWidth="1"/>
    <col min="5" max="5" width="6.28125" style="1" customWidth="1"/>
    <col min="6" max="6" width="5.8515625" style="1" customWidth="1"/>
    <col min="7" max="7" width="5.00390625" style="1" customWidth="1"/>
    <col min="8" max="8" width="3.421875" style="1" customWidth="1"/>
    <col min="9" max="15" width="0" style="1" hidden="1" customWidth="1"/>
    <col min="16" max="16" width="9.140625" style="1" customWidth="1"/>
    <col min="17" max="17" width="4.7109375" style="1" customWidth="1"/>
    <col min="18" max="18" width="3.28125" style="1" customWidth="1"/>
    <col min="19" max="19" width="4.28125" style="1" customWidth="1"/>
    <col min="20" max="20" width="11.28125" style="2" customWidth="1"/>
    <col min="21" max="21" width="10.421875" style="1" customWidth="1"/>
    <col min="22" max="22" width="3.28125" style="1" customWidth="1"/>
    <col min="23" max="23" width="10.140625" style="1" customWidth="1"/>
    <col min="24" max="16384" width="14.421875" style="1" customWidth="1"/>
  </cols>
  <sheetData>
    <row r="1" spans="1:23" ht="86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8" customHeight="1">
      <c r="A4" s="6" t="s">
        <v>2</v>
      </c>
      <c r="B4" s="6"/>
      <c r="C4" s="6"/>
      <c r="D4" s="7" t="s">
        <v>3</v>
      </c>
      <c r="E4" s="8"/>
      <c r="F4" s="9"/>
      <c r="G4" s="10"/>
      <c r="H4" s="10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1"/>
      <c r="U4" s="10"/>
      <c r="V4" s="10"/>
      <c r="W4" s="9"/>
    </row>
    <row r="5" spans="1:25" ht="45" customHeight="1">
      <c r="A5" s="12" t="s">
        <v>4</v>
      </c>
      <c r="B5" s="12"/>
      <c r="C5" s="12"/>
      <c r="D5" s="7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  <c r="J5" s="15"/>
      <c r="K5" s="15"/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3" t="s">
        <v>16</v>
      </c>
      <c r="R5" s="16" t="s">
        <v>17</v>
      </c>
      <c r="S5" s="13" t="s">
        <v>18</v>
      </c>
      <c r="T5" s="16" t="s">
        <v>19</v>
      </c>
      <c r="U5" s="16" t="s">
        <v>20</v>
      </c>
      <c r="V5" s="16" t="s">
        <v>21</v>
      </c>
      <c r="W5" s="17" t="s">
        <v>22</v>
      </c>
      <c r="Y5"/>
    </row>
    <row r="6" spans="1:23" ht="12.75">
      <c r="A6" s="18" t="s">
        <v>23</v>
      </c>
      <c r="B6" s="18" t="s">
        <v>24</v>
      </c>
      <c r="C6" s="18">
        <v>9</v>
      </c>
      <c r="D6" s="19" t="s">
        <v>25</v>
      </c>
      <c r="E6" s="20" t="s">
        <v>26</v>
      </c>
      <c r="F6" s="20" t="s">
        <v>27</v>
      </c>
      <c r="G6" s="21" t="s">
        <v>28</v>
      </c>
      <c r="H6" s="22">
        <v>18</v>
      </c>
      <c r="I6" s="23">
        <v>9408.7762</v>
      </c>
      <c r="J6" s="23">
        <f>I6*1.75%+I6</f>
        <v>9573.4297835</v>
      </c>
      <c r="K6" s="23">
        <v>9573.4297835</v>
      </c>
      <c r="L6" s="23">
        <f>K6+(K6*2.5%)</f>
        <v>9812.7655280875</v>
      </c>
      <c r="M6" s="23">
        <f>L6+(L6*2%)</f>
        <v>10009.02083864925</v>
      </c>
      <c r="N6" s="23">
        <f>M6+(M6*0.9%)</f>
        <v>10099.102026197093</v>
      </c>
      <c r="O6" s="23">
        <f>N6+(N6*3.5%)</f>
        <v>10452.570597113992</v>
      </c>
      <c r="P6" s="23">
        <f>O6+(O6*3.5%)</f>
        <v>10818.410568012981</v>
      </c>
      <c r="Q6" s="21" t="s">
        <v>29</v>
      </c>
      <c r="R6" s="21" t="s">
        <v>30</v>
      </c>
      <c r="S6" s="21" t="s">
        <v>31</v>
      </c>
      <c r="T6" s="24"/>
      <c r="U6" s="24" t="s">
        <v>32</v>
      </c>
      <c r="V6" s="24" t="s">
        <v>23</v>
      </c>
      <c r="W6" s="20">
        <v>1</v>
      </c>
    </row>
    <row r="7" spans="1:23" ht="12.75">
      <c r="A7" s="18" t="s">
        <v>33</v>
      </c>
      <c r="B7" s="18" t="s">
        <v>24</v>
      </c>
      <c r="C7" s="18">
        <v>35</v>
      </c>
      <c r="D7" s="19" t="s">
        <v>34</v>
      </c>
      <c r="E7" s="20" t="s">
        <v>26</v>
      </c>
      <c r="F7" s="20" t="s">
        <v>27</v>
      </c>
      <c r="G7" s="21" t="s">
        <v>33</v>
      </c>
      <c r="H7" s="22">
        <v>16</v>
      </c>
      <c r="I7" s="23">
        <v>8121.82044885</v>
      </c>
      <c r="J7" s="23">
        <f>I7*1.75%+I7</f>
        <v>8263.952306704874</v>
      </c>
      <c r="K7" s="23">
        <v>8263.952306704874</v>
      </c>
      <c r="L7" s="23">
        <f>K7+(K7*2.5%)</f>
        <v>8470.551114372496</v>
      </c>
      <c r="M7" s="23">
        <f>L7+(L7*2%)</f>
        <v>8639.962136659946</v>
      </c>
      <c r="N7" s="23">
        <f>M7+(M7*0.9%)</f>
        <v>8717.721795889885</v>
      </c>
      <c r="O7" s="23">
        <f>N7+(N7*3.5%)</f>
        <v>9022.842058746031</v>
      </c>
      <c r="P7" s="23">
        <f>O7+(O7*3.5%)</f>
        <v>9338.641530802142</v>
      </c>
      <c r="Q7" s="20" t="s">
        <v>35</v>
      </c>
      <c r="R7" s="21" t="s">
        <v>30</v>
      </c>
      <c r="S7" s="20" t="s">
        <v>31</v>
      </c>
      <c r="T7" s="25"/>
      <c r="U7" s="24" t="s">
        <v>36</v>
      </c>
      <c r="V7" s="24" t="s">
        <v>37</v>
      </c>
      <c r="W7" s="20">
        <v>10</v>
      </c>
    </row>
    <row r="8" spans="1:23" ht="12.75">
      <c r="A8" s="18" t="s">
        <v>33</v>
      </c>
      <c r="B8" s="18" t="s">
        <v>24</v>
      </c>
      <c r="C8" s="18">
        <v>84</v>
      </c>
      <c r="D8" s="19" t="s">
        <v>38</v>
      </c>
      <c r="E8" s="20" t="s">
        <v>26</v>
      </c>
      <c r="F8" s="20" t="s">
        <v>27</v>
      </c>
      <c r="G8" s="21" t="s">
        <v>33</v>
      </c>
      <c r="H8" s="22">
        <v>16</v>
      </c>
      <c r="I8" s="23">
        <v>7800.08090885</v>
      </c>
      <c r="J8" s="23">
        <f>I8*1.75%+I8</f>
        <v>7936.582324754875</v>
      </c>
      <c r="K8" s="23">
        <v>7936.582324754875</v>
      </c>
      <c r="L8" s="23">
        <f>K8+(K8*2.5%)</f>
        <v>8134.996882873747</v>
      </c>
      <c r="M8" s="23">
        <f>L8+(L8*2%)</f>
        <v>8297.696820531222</v>
      </c>
      <c r="N8" s="23">
        <f>M8+(M8*0.9%)</f>
        <v>8372.376091916003</v>
      </c>
      <c r="O8" s="23">
        <f>N8+(N8*3.5%)</f>
        <v>8665.409255133063</v>
      </c>
      <c r="P8" s="23">
        <f>O8+(O8*3.5%)</f>
        <v>8968.69857906272</v>
      </c>
      <c r="Q8" s="20" t="s">
        <v>35</v>
      </c>
      <c r="R8" s="21" t="s">
        <v>30</v>
      </c>
      <c r="S8" s="20" t="s">
        <v>31</v>
      </c>
      <c r="T8" s="25"/>
      <c r="U8" s="20"/>
      <c r="V8" s="24" t="s">
        <v>37</v>
      </c>
      <c r="W8" s="20">
        <v>10</v>
      </c>
    </row>
    <row r="9" spans="1:23" ht="30.75" customHeight="1">
      <c r="A9" s="18" t="s">
        <v>33</v>
      </c>
      <c r="B9" s="18" t="s">
        <v>24</v>
      </c>
      <c r="C9" s="18">
        <v>100</v>
      </c>
      <c r="D9" s="26" t="s">
        <v>39</v>
      </c>
      <c r="E9" s="20" t="s">
        <v>26</v>
      </c>
      <c r="F9" s="20" t="s">
        <v>27</v>
      </c>
      <c r="G9" s="21" t="s">
        <v>33</v>
      </c>
      <c r="H9" s="22">
        <v>14</v>
      </c>
      <c r="I9" s="23">
        <v>9087.03906885</v>
      </c>
      <c r="J9" s="23">
        <f>I9*1.75%+I9</f>
        <v>9246.062252554875</v>
      </c>
      <c r="K9" s="23">
        <v>9246.062252554875</v>
      </c>
      <c r="L9" s="23">
        <f>K9+(K9*2.5%)</f>
        <v>9477.213808868746</v>
      </c>
      <c r="M9" s="23">
        <f>L9+(L9*2%)</f>
        <v>9666.758085046122</v>
      </c>
      <c r="N9" s="23">
        <f>M9+(M9*0.9%)</f>
        <v>9753.758907811536</v>
      </c>
      <c r="O9" s="23">
        <f>N9+(N9*3.5%)</f>
        <v>10095.14046958494</v>
      </c>
      <c r="P9" s="23">
        <f>O9+(O9*3.5%)</f>
        <v>10448.470386020412</v>
      </c>
      <c r="Q9" s="20" t="s">
        <v>35</v>
      </c>
      <c r="R9" s="20" t="s">
        <v>40</v>
      </c>
      <c r="S9" s="20" t="s">
        <v>31</v>
      </c>
      <c r="T9" s="25" t="s">
        <v>41</v>
      </c>
      <c r="U9" s="20" t="s">
        <v>42</v>
      </c>
      <c r="V9" s="27" t="s">
        <v>37</v>
      </c>
      <c r="W9" s="20">
        <v>1</v>
      </c>
    </row>
    <row r="10" spans="1:23" ht="12.75">
      <c r="A10" s="18" t="s">
        <v>43</v>
      </c>
      <c r="B10" s="18" t="s">
        <v>24</v>
      </c>
      <c r="C10" s="18">
        <v>19</v>
      </c>
      <c r="D10" s="26" t="s">
        <v>44</v>
      </c>
      <c r="E10" s="20" t="s">
        <v>26</v>
      </c>
      <c r="F10" s="20" t="s">
        <v>27</v>
      </c>
      <c r="G10" s="20" t="s">
        <v>43</v>
      </c>
      <c r="H10" s="22">
        <v>11</v>
      </c>
      <c r="I10" s="23">
        <v>4841.41449195</v>
      </c>
      <c r="J10" s="23">
        <f>I10*1.75%+I10</f>
        <v>4926.139245559126</v>
      </c>
      <c r="K10" s="23">
        <v>4926.139245559126</v>
      </c>
      <c r="L10" s="23">
        <f>K10+(K10*2.5%)</f>
        <v>5049.292726698104</v>
      </c>
      <c r="M10" s="23">
        <f>L10+(L10*2%)</f>
        <v>5150.278581232066</v>
      </c>
      <c r="N10" s="23">
        <f>M10+(M10*0.9%)</f>
        <v>5196.631088463155</v>
      </c>
      <c r="O10" s="23">
        <f>N10+(N10*3.5%)</f>
        <v>5378.513176559365</v>
      </c>
      <c r="P10" s="23">
        <f>O10+(O10*3.5%)</f>
        <v>5566.761137738943</v>
      </c>
      <c r="Q10" s="20" t="s">
        <v>45</v>
      </c>
      <c r="R10" s="20" t="s">
        <v>40</v>
      </c>
      <c r="S10" s="20" t="s">
        <v>31</v>
      </c>
      <c r="T10" s="25"/>
      <c r="U10" s="20"/>
      <c r="V10" s="24" t="s">
        <v>46</v>
      </c>
      <c r="W10" s="20">
        <v>1</v>
      </c>
    </row>
    <row r="11" spans="1:23" ht="18" customHeight="1">
      <c r="A11" s="12" t="s">
        <v>2</v>
      </c>
      <c r="B11" s="12"/>
      <c r="C11" s="12"/>
      <c r="D11" s="7" t="s">
        <v>47</v>
      </c>
      <c r="E11" s="13"/>
      <c r="F11" s="13"/>
      <c r="G11" s="13"/>
      <c r="H11" s="14"/>
      <c r="I11" s="15"/>
      <c r="J11" s="15"/>
      <c r="K11" s="15"/>
      <c r="L11" s="15"/>
      <c r="M11" s="15"/>
      <c r="N11" s="15"/>
      <c r="O11" s="23">
        <f>N11+(N11*3.5%)</f>
        <v>0</v>
      </c>
      <c r="P11" s="15"/>
      <c r="Q11" s="13"/>
      <c r="R11" s="16"/>
      <c r="S11" s="13"/>
      <c r="T11" s="16"/>
      <c r="U11" s="16"/>
      <c r="V11" s="16"/>
      <c r="W11" s="17"/>
    </row>
    <row r="12" spans="1:23" ht="12.75">
      <c r="A12" s="28" t="s">
        <v>40</v>
      </c>
      <c r="B12" s="28" t="s">
        <v>48</v>
      </c>
      <c r="C12" s="28">
        <v>78</v>
      </c>
      <c r="D12" s="29" t="s">
        <v>49</v>
      </c>
      <c r="E12" s="20" t="s">
        <v>50</v>
      </c>
      <c r="F12" s="30" t="s">
        <v>27</v>
      </c>
      <c r="G12" s="31" t="s">
        <v>40</v>
      </c>
      <c r="H12" s="32">
        <v>29</v>
      </c>
      <c r="I12" s="33">
        <v>23462.380800000003</v>
      </c>
      <c r="J12" s="33">
        <f>I12*1.75%+I12</f>
        <v>23872.972464000002</v>
      </c>
      <c r="K12" s="33">
        <v>23872.972464000002</v>
      </c>
      <c r="L12" s="23">
        <f>K12+(K12*2.5%)</f>
        <v>24469.796775600003</v>
      </c>
      <c r="M12" s="23">
        <f>L12+(L12*2%)</f>
        <v>24959.192711112002</v>
      </c>
      <c r="N12" s="23">
        <f>M12+(M12*0.9%)</f>
        <v>25183.82544551201</v>
      </c>
      <c r="O12" s="23">
        <f>N12+(N12*3.5%)</f>
        <v>26065.259336104933</v>
      </c>
      <c r="P12" s="23">
        <f>O12+(O12*3.5%)</f>
        <v>26977.543412868607</v>
      </c>
      <c r="Q12" s="31" t="s">
        <v>29</v>
      </c>
      <c r="R12" s="31" t="s">
        <v>51</v>
      </c>
      <c r="S12" s="31" t="s">
        <v>31</v>
      </c>
      <c r="T12" s="27"/>
      <c r="U12" s="24" t="s">
        <v>52</v>
      </c>
      <c r="V12" s="31" t="s">
        <v>23</v>
      </c>
      <c r="W12" s="30">
        <v>1</v>
      </c>
    </row>
    <row r="13" spans="1:23" ht="12.75">
      <c r="A13" s="18" t="s">
        <v>40</v>
      </c>
      <c r="B13" s="18" t="s">
        <v>48</v>
      </c>
      <c r="C13" s="18">
        <v>38</v>
      </c>
      <c r="D13" s="19" t="s">
        <v>53</v>
      </c>
      <c r="E13" s="21" t="s">
        <v>26</v>
      </c>
      <c r="F13" s="20" t="s">
        <v>27</v>
      </c>
      <c r="G13" s="34" t="s">
        <v>54</v>
      </c>
      <c r="H13" s="22">
        <v>26</v>
      </c>
      <c r="I13" s="23">
        <v>19868.12403435</v>
      </c>
      <c r="J13" s="23">
        <f>I13*1.75%+I13</f>
        <v>20215.816204951123</v>
      </c>
      <c r="K13" s="23">
        <v>20215.816204951123</v>
      </c>
      <c r="L13" s="23">
        <f>K13+(K13*2.5%)</f>
        <v>20721.2116100749</v>
      </c>
      <c r="M13" s="23">
        <f>L13+(L13*2%)</f>
        <v>21135.6358422764</v>
      </c>
      <c r="N13" s="23">
        <f>M13+(M13*0.9%)</f>
        <v>21325.856564856887</v>
      </c>
      <c r="O13" s="23">
        <f>N13+(N13*3.5%)</f>
        <v>22072.26154462688</v>
      </c>
      <c r="P13" s="23">
        <f>O13+(O13*3.5%)</f>
        <v>22844.79069868882</v>
      </c>
      <c r="Q13" s="21" t="s">
        <v>29</v>
      </c>
      <c r="R13" s="21" t="s">
        <v>51</v>
      </c>
      <c r="S13" s="20" t="s">
        <v>31</v>
      </c>
      <c r="T13" s="26" t="s">
        <v>55</v>
      </c>
      <c r="U13" s="24" t="s">
        <v>52</v>
      </c>
      <c r="V13" s="21" t="s">
        <v>23</v>
      </c>
      <c r="W13" s="20">
        <v>1</v>
      </c>
    </row>
    <row r="14" spans="1:23" ht="12.75">
      <c r="A14" s="18" t="s">
        <v>40</v>
      </c>
      <c r="B14" s="18" t="s">
        <v>24</v>
      </c>
      <c r="C14" s="18">
        <v>14</v>
      </c>
      <c r="D14" s="35" t="s">
        <v>56</v>
      </c>
      <c r="E14" s="20" t="s">
        <v>26</v>
      </c>
      <c r="F14" s="20" t="s">
        <v>57</v>
      </c>
      <c r="G14" s="20" t="s">
        <v>40</v>
      </c>
      <c r="H14" s="22">
        <v>23</v>
      </c>
      <c r="I14" s="23">
        <v>13621.9705027669</v>
      </c>
      <c r="J14" s="23">
        <f>I14*1.75%+I14</f>
        <v>13860.354986565322</v>
      </c>
      <c r="K14" s="23">
        <v>13860.354986565322</v>
      </c>
      <c r="L14" s="23">
        <f>K14+(K14*2.5%)</f>
        <v>14206.863861229454</v>
      </c>
      <c r="M14" s="23">
        <f>L14+(L14*2%)</f>
        <v>14491.001138454043</v>
      </c>
      <c r="N14" s="23">
        <f>M14+(M14*0.9%)</f>
        <v>14621.42014870013</v>
      </c>
      <c r="O14" s="23">
        <f>N14+(N14*3.5%)</f>
        <v>15133.169853904634</v>
      </c>
      <c r="P14" s="23">
        <f>O14+(O14*3.5%)</f>
        <v>15662.830798791296</v>
      </c>
      <c r="Q14" s="20" t="s">
        <v>45</v>
      </c>
      <c r="R14" s="20" t="s">
        <v>40</v>
      </c>
      <c r="S14" s="20" t="s">
        <v>31</v>
      </c>
      <c r="T14" s="25" t="s">
        <v>58</v>
      </c>
      <c r="U14" s="36" t="s">
        <v>36</v>
      </c>
      <c r="V14" s="21" t="s">
        <v>23</v>
      </c>
      <c r="W14" s="20">
        <v>2</v>
      </c>
    </row>
    <row r="15" spans="1:23" ht="15" customHeight="1">
      <c r="A15" s="12" t="s">
        <v>2</v>
      </c>
      <c r="B15" s="12"/>
      <c r="C15" s="12"/>
      <c r="D15" s="7" t="s">
        <v>59</v>
      </c>
      <c r="E15" s="37"/>
      <c r="F15" s="38"/>
      <c r="G15" s="39"/>
      <c r="H15" s="39"/>
      <c r="I15" s="38"/>
      <c r="J15" s="38"/>
      <c r="K15" s="38"/>
      <c r="L15" s="38"/>
      <c r="M15" s="15"/>
      <c r="N15" s="39"/>
      <c r="O15" s="23">
        <f>N15+(N15*3.5%)</f>
        <v>0</v>
      </c>
      <c r="P15" s="15"/>
      <c r="Q15" s="39"/>
      <c r="R15" s="39"/>
      <c r="S15" s="39"/>
      <c r="T15" s="40"/>
      <c r="U15" s="39"/>
      <c r="V15" s="39"/>
      <c r="W15" s="38"/>
    </row>
    <row r="16" spans="1:23" ht="37.5" customHeight="1">
      <c r="A16" s="12" t="s">
        <v>60</v>
      </c>
      <c r="B16" s="12"/>
      <c r="C16" s="12"/>
      <c r="D16" s="7" t="s">
        <v>5</v>
      </c>
      <c r="E16" s="13" t="s">
        <v>6</v>
      </c>
      <c r="F16" s="13" t="s">
        <v>7</v>
      </c>
      <c r="G16" s="13" t="s">
        <v>8</v>
      </c>
      <c r="H16" s="14" t="s">
        <v>9</v>
      </c>
      <c r="I16" s="15" t="s">
        <v>10</v>
      </c>
      <c r="J16" s="15"/>
      <c r="K16" s="15"/>
      <c r="L16" s="15" t="s">
        <v>11</v>
      </c>
      <c r="M16" s="15" t="s">
        <v>12</v>
      </c>
      <c r="N16" s="15" t="s">
        <v>13</v>
      </c>
      <c r="O16" s="23" t="e">
        <f>N16+(N16*3.5%)</f>
        <v>#VALUE!</v>
      </c>
      <c r="P16" s="15" t="s">
        <v>15</v>
      </c>
      <c r="Q16" s="13" t="s">
        <v>16</v>
      </c>
      <c r="R16" s="16" t="s">
        <v>61</v>
      </c>
      <c r="S16" s="13" t="s">
        <v>18</v>
      </c>
      <c r="T16" s="16" t="s">
        <v>19</v>
      </c>
      <c r="U16" s="16" t="s">
        <v>20</v>
      </c>
      <c r="V16" s="16" t="s">
        <v>21</v>
      </c>
      <c r="W16" s="17" t="s">
        <v>22</v>
      </c>
    </row>
    <row r="17" spans="1:23" ht="12.75">
      <c r="A17" s="18" t="s">
        <v>23</v>
      </c>
      <c r="B17" s="18" t="s">
        <v>24</v>
      </c>
      <c r="C17" s="18">
        <v>1</v>
      </c>
      <c r="D17" s="26" t="s">
        <v>62</v>
      </c>
      <c r="E17" s="20" t="s">
        <v>26</v>
      </c>
      <c r="F17" s="20" t="s">
        <v>57</v>
      </c>
      <c r="G17" s="20" t="s">
        <v>23</v>
      </c>
      <c r="H17" s="22">
        <v>18</v>
      </c>
      <c r="I17" s="23">
        <v>8931.272155791052</v>
      </c>
      <c r="J17" s="23">
        <f>I17*1.75%+I17</f>
        <v>9087.569418517396</v>
      </c>
      <c r="K17" s="23">
        <v>9087.569418517396</v>
      </c>
      <c r="L17" s="23">
        <f>K17+(K17*2.5%)</f>
        <v>9314.75865398033</v>
      </c>
      <c r="M17" s="23">
        <f>L17+(L17*2%)</f>
        <v>9501.053827059937</v>
      </c>
      <c r="N17" s="23">
        <f>M17+(M17*0.9%)</f>
        <v>9586.563311503476</v>
      </c>
      <c r="O17" s="23">
        <f>N17+(N17*3.5%)</f>
        <v>9922.093027406097</v>
      </c>
      <c r="P17" s="23">
        <f>O17+(O17*3.5%)</f>
        <v>10269.36628336531</v>
      </c>
      <c r="Q17" s="20" t="s">
        <v>45</v>
      </c>
      <c r="R17" s="20" t="s">
        <v>40</v>
      </c>
      <c r="S17" s="20" t="s">
        <v>31</v>
      </c>
      <c r="T17" s="25"/>
      <c r="U17" s="25"/>
      <c r="V17" s="21" t="s">
        <v>23</v>
      </c>
      <c r="W17" s="20">
        <v>1</v>
      </c>
    </row>
    <row r="18" spans="1:23" ht="12.75">
      <c r="A18" s="18" t="s">
        <v>23</v>
      </c>
      <c r="B18" s="18" t="s">
        <v>24</v>
      </c>
      <c r="C18" s="18">
        <v>48</v>
      </c>
      <c r="D18" s="26" t="s">
        <v>63</v>
      </c>
      <c r="E18" s="21" t="s">
        <v>26</v>
      </c>
      <c r="F18" s="25" t="s">
        <v>64</v>
      </c>
      <c r="G18" s="20" t="s">
        <v>28</v>
      </c>
      <c r="H18" s="22">
        <v>17</v>
      </c>
      <c r="I18" s="23">
        <v>8765.127805216</v>
      </c>
      <c r="J18" s="23">
        <f>I18*1.75%+I18</f>
        <v>8918.51754180728</v>
      </c>
      <c r="K18" s="23">
        <v>8918.51754180728</v>
      </c>
      <c r="L18" s="23">
        <f>K18+(K18*2.5%)</f>
        <v>9141.480480352462</v>
      </c>
      <c r="M18" s="23">
        <f>L18+(L18*2%)</f>
        <v>9324.310089959512</v>
      </c>
      <c r="N18" s="23">
        <f>M18+(M18*0.9%)</f>
        <v>9408.228880769148</v>
      </c>
      <c r="O18" s="23">
        <f>N18+(N18*3.5%)</f>
        <v>9737.516891596068</v>
      </c>
      <c r="P18" s="23">
        <f>O18+(O18*3.5%)</f>
        <v>10078.32998280193</v>
      </c>
      <c r="Q18" s="20" t="s">
        <v>45</v>
      </c>
      <c r="R18" s="20" t="s">
        <v>40</v>
      </c>
      <c r="S18" s="20" t="s">
        <v>31</v>
      </c>
      <c r="T18" s="41" t="s">
        <v>65</v>
      </c>
      <c r="U18" s="25" t="s">
        <v>66</v>
      </c>
      <c r="V18" s="24" t="s">
        <v>23</v>
      </c>
      <c r="W18" s="20">
        <v>1</v>
      </c>
    </row>
    <row r="19" spans="1:23" ht="12.75">
      <c r="A19" s="18" t="s">
        <v>23</v>
      </c>
      <c r="B19" s="18" t="s">
        <v>24</v>
      </c>
      <c r="C19" s="18">
        <v>48</v>
      </c>
      <c r="D19" s="26" t="s">
        <v>67</v>
      </c>
      <c r="E19" s="21" t="s">
        <v>26</v>
      </c>
      <c r="F19" s="25" t="s">
        <v>64</v>
      </c>
      <c r="G19" s="20" t="s">
        <v>28</v>
      </c>
      <c r="H19" s="22">
        <v>17</v>
      </c>
      <c r="I19" s="23">
        <v>8765.127805216</v>
      </c>
      <c r="J19" s="23">
        <f>I19*1.75%+I19</f>
        <v>8918.51754180728</v>
      </c>
      <c r="K19" s="23">
        <v>8918.51754180728</v>
      </c>
      <c r="L19" s="23">
        <f>K19+(K19*2.5%)</f>
        <v>9141.480480352462</v>
      </c>
      <c r="M19" s="23">
        <f>L19+(L19*2%)</f>
        <v>9324.310089959512</v>
      </c>
      <c r="N19" s="23">
        <f>M19+(M19*0.9%)</f>
        <v>9408.228880769148</v>
      </c>
      <c r="O19" s="23">
        <f>N19+(N19*3.5%)</f>
        <v>9737.516891596068</v>
      </c>
      <c r="P19" s="23">
        <f>O19+(O19*3.5%)</f>
        <v>10078.32998280193</v>
      </c>
      <c r="Q19" s="20" t="s">
        <v>45</v>
      </c>
      <c r="R19" s="20" t="s">
        <v>40</v>
      </c>
      <c r="S19" s="20" t="s">
        <v>31</v>
      </c>
      <c r="T19" s="41" t="s">
        <v>65</v>
      </c>
      <c r="U19" s="25" t="s">
        <v>66</v>
      </c>
      <c r="V19" s="24" t="s">
        <v>23</v>
      </c>
      <c r="W19" s="20">
        <v>1</v>
      </c>
    </row>
    <row r="20" spans="1:23" ht="12.75">
      <c r="A20" s="18" t="s">
        <v>33</v>
      </c>
      <c r="B20" s="18" t="s">
        <v>24</v>
      </c>
      <c r="C20" s="18">
        <v>81</v>
      </c>
      <c r="D20" s="19" t="s">
        <v>68</v>
      </c>
      <c r="E20" s="20" t="s">
        <v>26</v>
      </c>
      <c r="F20" s="25" t="s">
        <v>69</v>
      </c>
      <c r="G20" s="20" t="s">
        <v>33</v>
      </c>
      <c r="H20" s="22">
        <v>15</v>
      </c>
      <c r="I20" s="23">
        <v>7156.464023541</v>
      </c>
      <c r="J20" s="23">
        <f>I20*1.75%+I20</f>
        <v>7281.702143952967</v>
      </c>
      <c r="K20" s="23">
        <v>7281.702143952967</v>
      </c>
      <c r="L20" s="23">
        <f>K20+(K20*2.5%)</f>
        <v>7463.744697551791</v>
      </c>
      <c r="M20" s="23">
        <f>L20+(L20*2%)</f>
        <v>7613.019591502827</v>
      </c>
      <c r="N20" s="23">
        <f>M20+(M20*0.9%)</f>
        <v>7681.536767826353</v>
      </c>
      <c r="O20" s="23">
        <f>N20+(N20*3.5%)</f>
        <v>7950.390554700275</v>
      </c>
      <c r="P20" s="23">
        <f>O20+(O20*3.5%)</f>
        <v>8228.654224114785</v>
      </c>
      <c r="Q20" s="20" t="s">
        <v>45</v>
      </c>
      <c r="R20" s="20" t="s">
        <v>40</v>
      </c>
      <c r="S20" s="20" t="s">
        <v>31</v>
      </c>
      <c r="T20" s="25"/>
      <c r="U20" s="25" t="s">
        <v>70</v>
      </c>
      <c r="V20" s="24" t="s">
        <v>37</v>
      </c>
      <c r="W20" s="20">
        <v>1</v>
      </c>
    </row>
    <row r="21" spans="1:23" ht="12.75">
      <c r="A21" s="18" t="s">
        <v>33</v>
      </c>
      <c r="B21" s="18" t="s">
        <v>24</v>
      </c>
      <c r="C21" s="42">
        <v>3</v>
      </c>
      <c r="D21" s="26" t="s">
        <v>71</v>
      </c>
      <c r="E21" s="20" t="s">
        <v>26</v>
      </c>
      <c r="F21" s="25" t="s">
        <v>72</v>
      </c>
      <c r="G21" s="20" t="s">
        <v>33</v>
      </c>
      <c r="H21" s="22">
        <v>15</v>
      </c>
      <c r="I21" s="23">
        <v>6834.731267206</v>
      </c>
      <c r="J21" s="23">
        <f>I21*1.75%+I21</f>
        <v>6954.339064382105</v>
      </c>
      <c r="K21" s="23">
        <v>6954.339064382105</v>
      </c>
      <c r="L21" s="23">
        <f>K21+(K21*2.5%)</f>
        <v>7128.197540991658</v>
      </c>
      <c r="M21" s="23">
        <f>L21+(L21*2%)</f>
        <v>7270.7614918114905</v>
      </c>
      <c r="N21" s="23">
        <f>M21+(M21*0.9%)</f>
        <v>7336.198345237794</v>
      </c>
      <c r="O21" s="23">
        <f>N21+(N21*3.5%)</f>
        <v>7592.965287321116</v>
      </c>
      <c r="P21" s="23">
        <f>O21+(O21*3.5%)</f>
        <v>7858.719072377356</v>
      </c>
      <c r="Q21" s="20" t="s">
        <v>45</v>
      </c>
      <c r="R21" s="20" t="s">
        <v>40</v>
      </c>
      <c r="S21" s="20" t="s">
        <v>31</v>
      </c>
      <c r="T21" s="25"/>
      <c r="U21" s="20" t="s">
        <v>73</v>
      </c>
      <c r="V21" s="24" t="s">
        <v>37</v>
      </c>
      <c r="W21" s="20">
        <v>1</v>
      </c>
    </row>
    <row r="22" spans="1:23" ht="12.75">
      <c r="A22" s="18" t="s">
        <v>33</v>
      </c>
      <c r="B22" s="18" t="s">
        <v>24</v>
      </c>
      <c r="C22" s="18">
        <v>2</v>
      </c>
      <c r="D22" s="19" t="s">
        <v>74</v>
      </c>
      <c r="E22" s="20" t="s">
        <v>26</v>
      </c>
      <c r="F22" s="25" t="s">
        <v>69</v>
      </c>
      <c r="G22" s="20" t="s">
        <v>33</v>
      </c>
      <c r="H22" s="22">
        <v>14</v>
      </c>
      <c r="I22" s="23">
        <v>5869.532998201</v>
      </c>
      <c r="J22" s="23">
        <f>I22*1.75%+I22</f>
        <v>5972.249825669517</v>
      </c>
      <c r="K22" s="23">
        <v>5972.249825669517</v>
      </c>
      <c r="L22" s="23">
        <f>K22+(K22*2.5%)</f>
        <v>6121.556071311255</v>
      </c>
      <c r="M22" s="23">
        <f>L22+(L22*2%)</f>
        <v>6243.987192737481</v>
      </c>
      <c r="N22" s="23">
        <f>M22+(M22*0.9%)</f>
        <v>6300.183077472118</v>
      </c>
      <c r="O22" s="23">
        <f>N22+(N22*3.5%)</f>
        <v>6520.689485183642</v>
      </c>
      <c r="P22" s="23">
        <f>O22+(O22*3.5%)</f>
        <v>6748.91361716507</v>
      </c>
      <c r="Q22" s="20" t="s">
        <v>45</v>
      </c>
      <c r="R22" s="20" t="s">
        <v>40</v>
      </c>
      <c r="S22" s="20" t="s">
        <v>31</v>
      </c>
      <c r="T22" s="25"/>
      <c r="U22" s="25" t="s">
        <v>75</v>
      </c>
      <c r="V22" s="24" t="s">
        <v>37</v>
      </c>
      <c r="W22" s="20">
        <v>2</v>
      </c>
    </row>
    <row r="23" spans="1:23" ht="15" customHeight="1">
      <c r="A23" s="12" t="s">
        <v>2</v>
      </c>
      <c r="B23" s="12"/>
      <c r="C23" s="12"/>
      <c r="D23" s="7" t="s">
        <v>76</v>
      </c>
      <c r="E23" s="37"/>
      <c r="F23" s="38"/>
      <c r="G23" s="39"/>
      <c r="H23" s="39"/>
      <c r="I23" s="38"/>
      <c r="J23" s="38"/>
      <c r="K23" s="38"/>
      <c r="L23" s="38"/>
      <c r="M23" s="15"/>
      <c r="N23" s="39"/>
      <c r="O23" s="23">
        <f>N23+(N23*3.5%)</f>
        <v>0</v>
      </c>
      <c r="P23" s="15"/>
      <c r="Q23" s="39"/>
      <c r="R23" s="39"/>
      <c r="S23" s="39"/>
      <c r="T23" s="40"/>
      <c r="U23" s="39"/>
      <c r="V23" s="39"/>
      <c r="W23" s="38"/>
    </row>
    <row r="24" spans="1:23" ht="37.5" customHeight="1">
      <c r="A24" s="12" t="s">
        <v>60</v>
      </c>
      <c r="B24" s="12"/>
      <c r="C24" s="12"/>
      <c r="D24" s="7" t="s">
        <v>5</v>
      </c>
      <c r="E24" s="13" t="s">
        <v>6</v>
      </c>
      <c r="F24" s="13" t="s">
        <v>7</v>
      </c>
      <c r="G24" s="13" t="s">
        <v>8</v>
      </c>
      <c r="H24" s="14" t="s">
        <v>9</v>
      </c>
      <c r="I24" s="15" t="s">
        <v>10</v>
      </c>
      <c r="J24" s="15"/>
      <c r="K24" s="15"/>
      <c r="L24" s="15" t="s">
        <v>11</v>
      </c>
      <c r="M24" s="15" t="s">
        <v>12</v>
      </c>
      <c r="N24" s="15" t="s">
        <v>13</v>
      </c>
      <c r="O24" s="23" t="e">
        <f>N24+(N24*3.5%)</f>
        <v>#VALUE!</v>
      </c>
      <c r="P24" s="15" t="s">
        <v>15</v>
      </c>
      <c r="Q24" s="13" t="s">
        <v>16</v>
      </c>
      <c r="R24" s="16" t="s">
        <v>61</v>
      </c>
      <c r="S24" s="13" t="s">
        <v>18</v>
      </c>
      <c r="T24" s="16" t="s">
        <v>19</v>
      </c>
      <c r="U24" s="16" t="s">
        <v>20</v>
      </c>
      <c r="V24" s="16" t="s">
        <v>21</v>
      </c>
      <c r="W24" s="17" t="s">
        <v>22</v>
      </c>
    </row>
    <row r="25" spans="1:23" ht="12.75">
      <c r="A25" s="18" t="s">
        <v>40</v>
      </c>
      <c r="B25" s="18" t="s">
        <v>48</v>
      </c>
      <c r="C25" s="42">
        <v>46</v>
      </c>
      <c r="D25" s="26" t="s">
        <v>77</v>
      </c>
      <c r="E25" s="20" t="s">
        <v>26</v>
      </c>
      <c r="F25" s="25" t="s">
        <v>78</v>
      </c>
      <c r="G25" s="20" t="s">
        <v>40</v>
      </c>
      <c r="H25" s="22">
        <v>26</v>
      </c>
      <c r="I25" s="23">
        <v>18126.2290914569</v>
      </c>
      <c r="J25" s="23">
        <f>I25*1.75%+I25</f>
        <v>18443.438100557396</v>
      </c>
      <c r="K25" s="23">
        <v>18443.438100557396</v>
      </c>
      <c r="L25" s="23">
        <f>K25+(K25*2.5%)</f>
        <v>18904.52405307133</v>
      </c>
      <c r="M25" s="23">
        <f>L25+(L25*2%)</f>
        <v>19282.614534132757</v>
      </c>
      <c r="N25" s="23">
        <f>M25+(M25*0.9%)</f>
        <v>19456.15806493995</v>
      </c>
      <c r="O25" s="23">
        <f>N25+(N25*3.5%)</f>
        <v>20137.12359721285</v>
      </c>
      <c r="P25" s="23">
        <f>O25+(O25*3.5%)</f>
        <v>20841.9229231153</v>
      </c>
      <c r="Q25" s="20" t="s">
        <v>45</v>
      </c>
      <c r="R25" s="20" t="s">
        <v>40</v>
      </c>
      <c r="S25" s="20" t="s">
        <v>31</v>
      </c>
      <c r="T25" s="25" t="s">
        <v>79</v>
      </c>
      <c r="U25" s="20" t="s">
        <v>36</v>
      </c>
      <c r="V25" s="24" t="s">
        <v>37</v>
      </c>
      <c r="W25" s="20">
        <v>1</v>
      </c>
    </row>
    <row r="26" spans="1:23" ht="12.75">
      <c r="A26" s="18" t="s">
        <v>40</v>
      </c>
      <c r="B26" s="18" t="s">
        <v>48</v>
      </c>
      <c r="C26" s="42">
        <v>36</v>
      </c>
      <c r="D26" s="26" t="s">
        <v>80</v>
      </c>
      <c r="E26" s="20" t="s">
        <v>26</v>
      </c>
      <c r="F26" s="20" t="s">
        <v>57</v>
      </c>
      <c r="G26" s="34" t="s">
        <v>54</v>
      </c>
      <c r="H26" s="22">
        <v>24</v>
      </c>
      <c r="I26" s="23">
        <v>16328.9831</v>
      </c>
      <c r="J26" s="23">
        <f>I26*1.75%+I26</f>
        <v>16614.74030425</v>
      </c>
      <c r="K26" s="23">
        <v>16614.74030425</v>
      </c>
      <c r="L26" s="23">
        <f>K26+(K26*2.5%)</f>
        <v>17030.10881185625</v>
      </c>
      <c r="M26" s="23">
        <f>L26+(L26*2%)</f>
        <v>17370.710988093375</v>
      </c>
      <c r="N26" s="23">
        <f>M26+(M26*0.9%)</f>
        <v>17527.047386986214</v>
      </c>
      <c r="O26" s="23">
        <f>N26+(N26*3.5%)</f>
        <v>18140.494045530733</v>
      </c>
      <c r="P26" s="23">
        <f>O26+(O26*3.5%)</f>
        <v>18775.411337124307</v>
      </c>
      <c r="Q26" s="20" t="s">
        <v>45</v>
      </c>
      <c r="R26" s="20" t="s">
        <v>40</v>
      </c>
      <c r="S26" s="20" t="s">
        <v>31</v>
      </c>
      <c r="T26" s="25" t="s">
        <v>81</v>
      </c>
      <c r="U26" s="20" t="s">
        <v>36</v>
      </c>
      <c r="V26" s="21" t="s">
        <v>23</v>
      </c>
      <c r="W26" s="20">
        <v>1</v>
      </c>
    </row>
    <row r="27" spans="1:23" ht="43.5" customHeight="1">
      <c r="A27" s="18" t="s">
        <v>40</v>
      </c>
      <c r="B27" s="18" t="s">
        <v>24</v>
      </c>
      <c r="C27" s="42">
        <v>37</v>
      </c>
      <c r="D27" s="26" t="s">
        <v>82</v>
      </c>
      <c r="E27" s="20" t="s">
        <v>26</v>
      </c>
      <c r="F27" s="25" t="s">
        <v>83</v>
      </c>
      <c r="G27" s="20" t="s">
        <v>40</v>
      </c>
      <c r="H27" s="22">
        <v>25</v>
      </c>
      <c r="I27" s="23">
        <v>15874.0997971119</v>
      </c>
      <c r="J27" s="23">
        <f>I27*1.75%+I27</f>
        <v>16151.896543561357</v>
      </c>
      <c r="K27" s="23">
        <v>16151.896543561357</v>
      </c>
      <c r="L27" s="23">
        <f>K27+(K27*2.5%)</f>
        <v>16555.69395715039</v>
      </c>
      <c r="M27" s="23">
        <f>L27+(L27*2%)</f>
        <v>16886.8078362934</v>
      </c>
      <c r="N27" s="23">
        <f>M27+(M27*0.9%)</f>
        <v>17038.78910682004</v>
      </c>
      <c r="O27" s="23">
        <f>N27+(N27*3.5%)</f>
        <v>17635.14672555874</v>
      </c>
      <c r="P27" s="23">
        <f>O27+(O27*3.5%)</f>
        <v>18252.376860953296</v>
      </c>
      <c r="Q27" s="20" t="s">
        <v>45</v>
      </c>
      <c r="R27" s="20" t="s">
        <v>40</v>
      </c>
      <c r="S27" s="20" t="s">
        <v>31</v>
      </c>
      <c r="T27" s="25" t="s">
        <v>82</v>
      </c>
      <c r="U27" s="20" t="s">
        <v>36</v>
      </c>
      <c r="V27" s="24" t="s">
        <v>37</v>
      </c>
      <c r="W27" s="20">
        <v>2</v>
      </c>
    </row>
    <row r="28" spans="1:23" ht="24.75" customHeight="1">
      <c r="A28" s="18" t="s">
        <v>23</v>
      </c>
      <c r="B28" s="18" t="s">
        <v>48</v>
      </c>
      <c r="C28" s="42">
        <v>12</v>
      </c>
      <c r="D28" s="26" t="s">
        <v>84</v>
      </c>
      <c r="E28" s="20" t="s">
        <v>26</v>
      </c>
      <c r="F28" s="20" t="s">
        <v>57</v>
      </c>
      <c r="G28" s="20" t="s">
        <v>23</v>
      </c>
      <c r="H28" s="22">
        <v>19</v>
      </c>
      <c r="I28" s="23">
        <v>9574.73766846105</v>
      </c>
      <c r="J28" s="23">
        <f>I28*1.75%+I28</f>
        <v>9742.295577659119</v>
      </c>
      <c r="K28" s="23">
        <v>9742.295577659119</v>
      </c>
      <c r="L28" s="23">
        <f>K28+(K28*2.5%)</f>
        <v>9985.852967100596</v>
      </c>
      <c r="M28" s="23">
        <f>L28+(L28*2%)</f>
        <v>10185.570026442609</v>
      </c>
      <c r="N28" s="23">
        <f>M28+(M28*0.9%)</f>
        <v>10277.240156680593</v>
      </c>
      <c r="O28" s="23">
        <f>N28+(N28*3.5%)</f>
        <v>10636.943562164413</v>
      </c>
      <c r="P28" s="23">
        <f>O28+(O28*3.5%)</f>
        <v>11009.236586840168</v>
      </c>
      <c r="Q28" s="20" t="s">
        <v>45</v>
      </c>
      <c r="R28" s="20" t="s">
        <v>40</v>
      </c>
      <c r="S28" s="20" t="s">
        <v>31</v>
      </c>
      <c r="T28" s="25"/>
      <c r="U28" s="20"/>
      <c r="V28" s="21" t="s">
        <v>23</v>
      </c>
      <c r="W28" s="20">
        <v>1</v>
      </c>
    </row>
    <row r="29" spans="1:23" ht="12.75">
      <c r="A29" s="18" t="s">
        <v>33</v>
      </c>
      <c r="B29" s="18" t="s">
        <v>24</v>
      </c>
      <c r="C29" s="42">
        <v>3</v>
      </c>
      <c r="D29" s="26" t="s">
        <v>71</v>
      </c>
      <c r="E29" s="20" t="s">
        <v>26</v>
      </c>
      <c r="F29" s="25" t="s">
        <v>72</v>
      </c>
      <c r="G29" s="20" t="s">
        <v>33</v>
      </c>
      <c r="H29" s="22">
        <v>15</v>
      </c>
      <c r="I29" s="23">
        <v>6834.731267206</v>
      </c>
      <c r="J29" s="23">
        <f>I29*1.75%+I29</f>
        <v>6954.339064382105</v>
      </c>
      <c r="K29" s="23">
        <v>6954.339064382105</v>
      </c>
      <c r="L29" s="23">
        <f>K29+(K29*2.5%)</f>
        <v>7128.197540991658</v>
      </c>
      <c r="M29" s="23">
        <f>L29+(L29*2%)</f>
        <v>7270.7614918114905</v>
      </c>
      <c r="N29" s="23">
        <f>M29+(M29*0.9%)</f>
        <v>7336.198345237794</v>
      </c>
      <c r="O29" s="23">
        <f>N29+(N29*3.5%)</f>
        <v>7592.965287321116</v>
      </c>
      <c r="P29" s="23">
        <f>O29+(O29*3.5%)</f>
        <v>7858.719072377356</v>
      </c>
      <c r="Q29" s="20" t="s">
        <v>45</v>
      </c>
      <c r="R29" s="20" t="s">
        <v>40</v>
      </c>
      <c r="S29" s="20" t="s">
        <v>31</v>
      </c>
      <c r="T29" s="25"/>
      <c r="U29" s="20" t="s">
        <v>73</v>
      </c>
      <c r="V29" s="24" t="s">
        <v>37</v>
      </c>
      <c r="W29" s="20">
        <v>1</v>
      </c>
    </row>
    <row r="30" spans="1:23" ht="12.75">
      <c r="A30" s="18" t="s">
        <v>33</v>
      </c>
      <c r="B30" s="18" t="s">
        <v>24</v>
      </c>
      <c r="C30" s="18">
        <v>2</v>
      </c>
      <c r="D30" s="19" t="s">
        <v>74</v>
      </c>
      <c r="E30" s="20" t="s">
        <v>26</v>
      </c>
      <c r="F30" s="25" t="s">
        <v>69</v>
      </c>
      <c r="G30" s="20" t="s">
        <v>33</v>
      </c>
      <c r="H30" s="22">
        <v>14</v>
      </c>
      <c r="I30" s="23">
        <v>5869.532998201</v>
      </c>
      <c r="J30" s="23">
        <f>I30*1.75%+I30</f>
        <v>5972.249825669517</v>
      </c>
      <c r="K30" s="23">
        <v>5972.249825669517</v>
      </c>
      <c r="L30" s="23">
        <f>K30+(K30*2.5%)</f>
        <v>6121.556071311255</v>
      </c>
      <c r="M30" s="23">
        <f>L30+(L30*2%)</f>
        <v>6243.987192737481</v>
      </c>
      <c r="N30" s="23">
        <f>M30+(M30*0.9%)</f>
        <v>6300.183077472118</v>
      </c>
      <c r="O30" s="23">
        <f>N30+(N30*3.5%)</f>
        <v>6520.689485183642</v>
      </c>
      <c r="P30" s="23">
        <f>O30+(O30*3.5%)</f>
        <v>6748.91361716507</v>
      </c>
      <c r="Q30" s="20" t="s">
        <v>45</v>
      </c>
      <c r="R30" s="20" t="s">
        <v>40</v>
      </c>
      <c r="S30" s="20" t="s">
        <v>31</v>
      </c>
      <c r="T30" s="25"/>
      <c r="U30" s="25" t="s">
        <v>75</v>
      </c>
      <c r="V30" s="24" t="s">
        <v>37</v>
      </c>
      <c r="W30" s="20">
        <v>3</v>
      </c>
    </row>
    <row r="31" spans="1:23" ht="36" customHeight="1">
      <c r="A31" s="12" t="s">
        <v>2</v>
      </c>
      <c r="B31" s="12"/>
      <c r="C31" s="12"/>
      <c r="D31" s="7" t="s">
        <v>85</v>
      </c>
      <c r="E31" s="37"/>
      <c r="F31" s="38"/>
      <c r="G31" s="39"/>
      <c r="H31" s="39"/>
      <c r="I31" s="38"/>
      <c r="J31" s="38"/>
      <c r="K31" s="38"/>
      <c r="L31" s="38"/>
      <c r="M31" s="38"/>
      <c r="N31" s="39"/>
      <c r="O31" s="23">
        <f>N31+(N31*3.5%)</f>
        <v>0</v>
      </c>
      <c r="P31" s="15"/>
      <c r="Q31" s="39"/>
      <c r="R31" s="39"/>
      <c r="S31" s="39"/>
      <c r="T31" s="40"/>
      <c r="U31" s="39"/>
      <c r="V31" s="39"/>
      <c r="W31" s="38"/>
    </row>
    <row r="32" spans="1:23" ht="37.5" customHeight="1">
      <c r="A32" s="12" t="s">
        <v>86</v>
      </c>
      <c r="B32" s="12"/>
      <c r="C32" s="12"/>
      <c r="D32" s="7" t="s">
        <v>5</v>
      </c>
      <c r="E32" s="13" t="s">
        <v>6</v>
      </c>
      <c r="F32" s="13" t="s">
        <v>7</v>
      </c>
      <c r="G32" s="13" t="s">
        <v>8</v>
      </c>
      <c r="H32" s="14" t="s">
        <v>9</v>
      </c>
      <c r="I32" s="15" t="s">
        <v>10</v>
      </c>
      <c r="J32" s="15"/>
      <c r="K32" s="15"/>
      <c r="L32" s="15" t="s">
        <v>11</v>
      </c>
      <c r="M32" s="15" t="s">
        <v>12</v>
      </c>
      <c r="N32" s="15" t="s">
        <v>13</v>
      </c>
      <c r="O32" s="23" t="e">
        <f>N32+(N32*3.5%)</f>
        <v>#VALUE!</v>
      </c>
      <c r="P32" s="15" t="s">
        <v>15</v>
      </c>
      <c r="Q32" s="13" t="s">
        <v>16</v>
      </c>
      <c r="R32" s="16" t="s">
        <v>61</v>
      </c>
      <c r="S32" s="13" t="s">
        <v>18</v>
      </c>
      <c r="T32" s="16" t="s">
        <v>19</v>
      </c>
      <c r="U32" s="16" t="s">
        <v>20</v>
      </c>
      <c r="V32" s="16" t="s">
        <v>21</v>
      </c>
      <c r="W32" s="17" t="s">
        <v>22</v>
      </c>
    </row>
    <row r="33" spans="1:23" ht="12.75">
      <c r="A33" s="18" t="s">
        <v>40</v>
      </c>
      <c r="B33" s="18" t="s">
        <v>48</v>
      </c>
      <c r="C33" s="18">
        <v>76</v>
      </c>
      <c r="D33" s="19" t="s">
        <v>87</v>
      </c>
      <c r="E33" s="20" t="s">
        <v>50</v>
      </c>
      <c r="F33" s="20" t="s">
        <v>88</v>
      </c>
      <c r="G33" s="21" t="s">
        <v>40</v>
      </c>
      <c r="H33" s="22">
        <v>29</v>
      </c>
      <c r="I33" s="23">
        <v>25502.5</v>
      </c>
      <c r="J33" s="23">
        <f>I33*1.75%+I33</f>
        <v>25948.79375</v>
      </c>
      <c r="K33" s="23">
        <v>25948.79375</v>
      </c>
      <c r="L33" s="23">
        <v>24469.8</v>
      </c>
      <c r="M33" s="23">
        <f>L33+(L33*2%)</f>
        <v>24959.196</v>
      </c>
      <c r="N33" s="23">
        <f>M33+(M33*0.9%)</f>
        <v>25183.828764</v>
      </c>
      <c r="O33" s="23">
        <f>N33+(N33*3.5%)</f>
        <v>26065.262770740002</v>
      </c>
      <c r="P33" s="23">
        <f>O33+(O33*3.5%)</f>
        <v>26977.5469677159</v>
      </c>
      <c r="Q33" s="21" t="s">
        <v>29</v>
      </c>
      <c r="R33" s="21" t="s">
        <v>51</v>
      </c>
      <c r="S33" s="21" t="s">
        <v>31</v>
      </c>
      <c r="T33" s="25" t="s">
        <v>89</v>
      </c>
      <c r="U33" s="24" t="s">
        <v>52</v>
      </c>
      <c r="V33" s="24" t="s">
        <v>37</v>
      </c>
      <c r="W33" s="20">
        <v>1</v>
      </c>
    </row>
    <row r="34" spans="1:23" ht="135.75" customHeight="1">
      <c r="A34" s="18" t="s">
        <v>40</v>
      </c>
      <c r="B34" s="18" t="s">
        <v>48</v>
      </c>
      <c r="C34" s="18">
        <v>45</v>
      </c>
      <c r="D34" s="43" t="s">
        <v>90</v>
      </c>
      <c r="E34" s="20" t="s">
        <v>26</v>
      </c>
      <c r="F34" s="20" t="s">
        <v>88</v>
      </c>
      <c r="G34" s="20" t="s">
        <v>54</v>
      </c>
      <c r="H34" s="22">
        <v>26</v>
      </c>
      <c r="I34" s="23">
        <v>19868.12403435</v>
      </c>
      <c r="J34" s="23">
        <f>I34*1.75%+I34</f>
        <v>20215.816204951123</v>
      </c>
      <c r="K34" s="23">
        <v>20215.816204951123</v>
      </c>
      <c r="L34" s="23">
        <f>K34+(K34*2.5%)</f>
        <v>20721.2116100749</v>
      </c>
      <c r="M34" s="23">
        <f>L34+(L34*2%)</f>
        <v>21135.6358422764</v>
      </c>
      <c r="N34" s="23">
        <f>M34+(M34*0.9%)</f>
        <v>21325.856564856887</v>
      </c>
      <c r="O34" s="23">
        <f>N34+(N34*3.5%)</f>
        <v>22072.26154462688</v>
      </c>
      <c r="P34" s="23">
        <f>O34+(O34*3.5%)</f>
        <v>22844.79069868882</v>
      </c>
      <c r="Q34" s="20" t="s">
        <v>29</v>
      </c>
      <c r="R34" s="20" t="s">
        <v>51</v>
      </c>
      <c r="S34" s="20" t="s">
        <v>31</v>
      </c>
      <c r="T34" s="25" t="s">
        <v>91</v>
      </c>
      <c r="U34" s="24" t="s">
        <v>52</v>
      </c>
      <c r="V34" s="24" t="s">
        <v>37</v>
      </c>
      <c r="W34" s="20">
        <v>1</v>
      </c>
    </row>
    <row r="35" spans="1:23" ht="12.75">
      <c r="A35" s="18" t="s">
        <v>40</v>
      </c>
      <c r="B35" s="18" t="s">
        <v>48</v>
      </c>
      <c r="C35" s="18">
        <v>45</v>
      </c>
      <c r="D35" s="43" t="s">
        <v>92</v>
      </c>
      <c r="E35" s="20" t="s">
        <v>26</v>
      </c>
      <c r="F35" s="20" t="s">
        <v>88</v>
      </c>
      <c r="G35" s="20" t="s">
        <v>54</v>
      </c>
      <c r="H35" s="22">
        <v>26</v>
      </c>
      <c r="I35" s="23">
        <v>19868.12403435</v>
      </c>
      <c r="J35" s="23">
        <f>I35*1.75%+I35</f>
        <v>20215.816204951123</v>
      </c>
      <c r="K35" s="23">
        <v>20215.816204951123</v>
      </c>
      <c r="L35" s="23">
        <f>K35+(K35*2.5%)</f>
        <v>20721.2116100749</v>
      </c>
      <c r="M35" s="23">
        <f>L35+(L35*2%)</f>
        <v>21135.6358422764</v>
      </c>
      <c r="N35" s="23">
        <f>M35+(M35*0.9%)</f>
        <v>21325.856564856887</v>
      </c>
      <c r="O35" s="23">
        <f>N35+(N35*3.5%)</f>
        <v>22072.26154462688</v>
      </c>
      <c r="P35" s="23">
        <f>O35+(O35*3.5%)</f>
        <v>22844.79069868882</v>
      </c>
      <c r="Q35" s="20" t="s">
        <v>29</v>
      </c>
      <c r="R35" s="20" t="s">
        <v>51</v>
      </c>
      <c r="S35" s="20" t="s">
        <v>31</v>
      </c>
      <c r="T35" s="25" t="s">
        <v>93</v>
      </c>
      <c r="U35" s="24" t="s">
        <v>52</v>
      </c>
      <c r="V35" s="24" t="s">
        <v>37</v>
      </c>
      <c r="W35" s="20">
        <v>1</v>
      </c>
    </row>
    <row r="36" spans="1:23" ht="12.75">
      <c r="A36" s="18" t="s">
        <v>40</v>
      </c>
      <c r="B36" s="18" t="s">
        <v>48</v>
      </c>
      <c r="C36" s="18">
        <v>24</v>
      </c>
      <c r="D36" s="26" t="s">
        <v>94</v>
      </c>
      <c r="E36" s="20" t="s">
        <v>26</v>
      </c>
      <c r="F36" s="20" t="s">
        <v>88</v>
      </c>
      <c r="G36" s="20" t="s">
        <v>54</v>
      </c>
      <c r="H36" s="22">
        <v>24</v>
      </c>
      <c r="I36" s="23">
        <v>15685.510014349999</v>
      </c>
      <c r="J36" s="23">
        <f>I36*1.75%+I36</f>
        <v>15960.006439601124</v>
      </c>
      <c r="K36" s="23">
        <v>15960.006439601124</v>
      </c>
      <c r="L36" s="23">
        <f>K36+(K36*2.5%)</f>
        <v>16359.006600591152</v>
      </c>
      <c r="M36" s="23">
        <f>L36+(L36*2%)</f>
        <v>16686.186732602975</v>
      </c>
      <c r="N36" s="23">
        <f>M36+(M36*0.9%)</f>
        <v>16836.362413196402</v>
      </c>
      <c r="O36" s="23">
        <f>N36+(N36*3.5%)</f>
        <v>17425.635097658276</v>
      </c>
      <c r="P36" s="23">
        <f>O36+(O36*3.5%)</f>
        <v>18035.532326076314</v>
      </c>
      <c r="Q36" s="20" t="s">
        <v>45</v>
      </c>
      <c r="R36" s="20" t="s">
        <v>40</v>
      </c>
      <c r="S36" s="20" t="s">
        <v>31</v>
      </c>
      <c r="T36" s="25" t="s">
        <v>93</v>
      </c>
      <c r="U36" s="24" t="s">
        <v>95</v>
      </c>
      <c r="V36" s="24" t="s">
        <v>37</v>
      </c>
      <c r="W36" s="20">
        <v>1</v>
      </c>
    </row>
    <row r="37" spans="1:23" ht="12.75">
      <c r="A37" s="18" t="s">
        <v>40</v>
      </c>
      <c r="B37" s="18" t="s">
        <v>24</v>
      </c>
      <c r="C37" s="18">
        <v>41</v>
      </c>
      <c r="D37" s="43" t="s">
        <v>96</v>
      </c>
      <c r="E37" s="20" t="s">
        <v>26</v>
      </c>
      <c r="F37" s="25" t="s">
        <v>97</v>
      </c>
      <c r="G37" s="20" t="s">
        <v>40</v>
      </c>
      <c r="H37" s="22">
        <v>23</v>
      </c>
      <c r="I37" s="23">
        <v>14587.447851749997</v>
      </c>
      <c r="J37" s="23">
        <f>I37*1.75%+I37</f>
        <v>14842.728189155623</v>
      </c>
      <c r="K37" s="23">
        <v>14842.728189155623</v>
      </c>
      <c r="L37" s="23">
        <f>K37+(K37*2.5%)</f>
        <v>15213.796393884513</v>
      </c>
      <c r="M37" s="23">
        <f>L37+(L37*2%)</f>
        <v>15518.072321762204</v>
      </c>
      <c r="N37" s="23">
        <f>M37+(M37*0.9%)</f>
        <v>15657.734972658063</v>
      </c>
      <c r="O37" s="23">
        <f>N37+(N37*3.5%)</f>
        <v>16205.755696701095</v>
      </c>
      <c r="P37" s="23">
        <f>O37+(O37*3.5%)</f>
        <v>16772.957146085635</v>
      </c>
      <c r="Q37" s="20" t="s">
        <v>45</v>
      </c>
      <c r="R37" s="20" t="s">
        <v>40</v>
      </c>
      <c r="S37" s="20" t="s">
        <v>31</v>
      </c>
      <c r="T37" s="25" t="s">
        <v>98</v>
      </c>
      <c r="U37" s="36" t="s">
        <v>99</v>
      </c>
      <c r="V37" s="21" t="s">
        <v>37</v>
      </c>
      <c r="W37" s="20">
        <v>1</v>
      </c>
    </row>
    <row r="38" spans="1:23" ht="12.75">
      <c r="A38" s="18" t="s">
        <v>40</v>
      </c>
      <c r="B38" s="18" t="s">
        <v>24</v>
      </c>
      <c r="C38" s="18">
        <v>14</v>
      </c>
      <c r="D38" s="35" t="s">
        <v>56</v>
      </c>
      <c r="E38" s="20" t="s">
        <v>26</v>
      </c>
      <c r="F38" s="20" t="s">
        <v>57</v>
      </c>
      <c r="G38" s="20" t="s">
        <v>40</v>
      </c>
      <c r="H38" s="22">
        <v>23</v>
      </c>
      <c r="I38" s="23">
        <v>13621.9705027669</v>
      </c>
      <c r="J38" s="23">
        <f>I38*1.75%+I38</f>
        <v>13860.354986565322</v>
      </c>
      <c r="K38" s="23">
        <v>13860.354986565322</v>
      </c>
      <c r="L38" s="23">
        <f>K38+(K38*2.5%)</f>
        <v>14206.863861229454</v>
      </c>
      <c r="M38" s="23">
        <f>L38+(L38*2%)</f>
        <v>14491.001138454043</v>
      </c>
      <c r="N38" s="23">
        <f>M38+(M38*0.9%)</f>
        <v>14621.42014870013</v>
      </c>
      <c r="O38" s="23">
        <f>N38+(N38*3.5%)</f>
        <v>15133.169853904634</v>
      </c>
      <c r="P38" s="23">
        <f>O38+(O38*3.5%)</f>
        <v>15662.830798791296</v>
      </c>
      <c r="Q38" s="20" t="s">
        <v>45</v>
      </c>
      <c r="R38" s="20" t="s">
        <v>40</v>
      </c>
      <c r="S38" s="20" t="s">
        <v>31</v>
      </c>
      <c r="T38" s="25" t="s">
        <v>58</v>
      </c>
      <c r="U38" s="36" t="s">
        <v>36</v>
      </c>
      <c r="V38" s="21" t="s">
        <v>23</v>
      </c>
      <c r="W38" s="20">
        <v>2</v>
      </c>
    </row>
    <row r="39" spans="1:23" ht="159.75" customHeight="1">
      <c r="A39" s="18" t="s">
        <v>40</v>
      </c>
      <c r="B39" s="18" t="s">
        <v>24</v>
      </c>
      <c r="C39" s="42">
        <v>8</v>
      </c>
      <c r="D39" s="26" t="s">
        <v>100</v>
      </c>
      <c r="E39" s="20" t="s">
        <v>26</v>
      </c>
      <c r="F39" s="25" t="s">
        <v>101</v>
      </c>
      <c r="G39" s="20" t="s">
        <v>40</v>
      </c>
      <c r="H39" s="22">
        <v>23</v>
      </c>
      <c r="I39" s="23">
        <v>13621.9705027669</v>
      </c>
      <c r="J39" s="23">
        <f>I39*1.75%+I39</f>
        <v>13860.354986565322</v>
      </c>
      <c r="K39" s="23">
        <v>13860.354986565322</v>
      </c>
      <c r="L39" s="23">
        <f>K39+(K39*2.5%)</f>
        <v>14206.863861229454</v>
      </c>
      <c r="M39" s="23">
        <f>L39+(L39*2%)</f>
        <v>14491.001138454043</v>
      </c>
      <c r="N39" s="23">
        <f>M39+(M39*0.9%)</f>
        <v>14621.42014870013</v>
      </c>
      <c r="O39" s="23">
        <f>N39+(N39*3.5%)</f>
        <v>15133.169853904634</v>
      </c>
      <c r="P39" s="23">
        <f>O39+(O39*3.5%)</f>
        <v>15662.830798791296</v>
      </c>
      <c r="Q39" s="20" t="s">
        <v>45</v>
      </c>
      <c r="R39" s="20" t="s">
        <v>40</v>
      </c>
      <c r="S39" s="20" t="s">
        <v>31</v>
      </c>
      <c r="T39" s="25" t="s">
        <v>102</v>
      </c>
      <c r="U39" s="20" t="s">
        <v>103</v>
      </c>
      <c r="V39" s="24" t="s">
        <v>37</v>
      </c>
      <c r="W39" s="20">
        <v>1</v>
      </c>
    </row>
    <row r="40" spans="1:23" ht="12.75">
      <c r="A40" s="18" t="s">
        <v>40</v>
      </c>
      <c r="B40" s="18" t="s">
        <v>24</v>
      </c>
      <c r="C40" s="18">
        <v>16</v>
      </c>
      <c r="D40" s="26" t="s">
        <v>104</v>
      </c>
      <c r="E40" s="20" t="s">
        <v>105</v>
      </c>
      <c r="F40" s="25" t="s">
        <v>83</v>
      </c>
      <c r="G40" s="20" t="s">
        <v>40</v>
      </c>
      <c r="H40" s="22">
        <v>23</v>
      </c>
      <c r="I40" s="23">
        <v>13621.9705027669</v>
      </c>
      <c r="J40" s="23">
        <f>I40*1.75%+I40</f>
        <v>13860.354986565322</v>
      </c>
      <c r="K40" s="23">
        <v>13860.354986565322</v>
      </c>
      <c r="L40" s="23">
        <f>K40+(K40*2.5%)</f>
        <v>14206.863861229454</v>
      </c>
      <c r="M40" s="23">
        <f>L40+(L40*2%)</f>
        <v>14491.001138454043</v>
      </c>
      <c r="N40" s="23">
        <f>M40+(M40*0.9%)</f>
        <v>14621.42014870013</v>
      </c>
      <c r="O40" s="23">
        <f>N40+(N40*3.5%)</f>
        <v>15133.169853904634</v>
      </c>
      <c r="P40" s="23">
        <f>O40+(O40*3.5%)</f>
        <v>15662.830798791296</v>
      </c>
      <c r="Q40" s="20" t="s">
        <v>45</v>
      </c>
      <c r="R40" s="20" t="s">
        <v>40</v>
      </c>
      <c r="S40" s="20" t="s">
        <v>31</v>
      </c>
      <c r="T40" s="25" t="s">
        <v>106</v>
      </c>
      <c r="U40" s="36" t="s">
        <v>99</v>
      </c>
      <c r="V40" s="24" t="s">
        <v>37</v>
      </c>
      <c r="W40" s="20">
        <v>3</v>
      </c>
    </row>
    <row r="41" spans="1:23" ht="88.5" customHeight="1">
      <c r="A41" s="18" t="s">
        <v>107</v>
      </c>
      <c r="B41" s="18" t="s">
        <v>24</v>
      </c>
      <c r="C41" s="18">
        <v>49</v>
      </c>
      <c r="D41" s="26" t="s">
        <v>108</v>
      </c>
      <c r="E41" s="20" t="s">
        <v>105</v>
      </c>
      <c r="F41" s="20" t="s">
        <v>88</v>
      </c>
      <c r="G41" s="20" t="s">
        <v>107</v>
      </c>
      <c r="H41" s="22">
        <v>21</v>
      </c>
      <c r="I41" s="23">
        <v>10537.476771684998</v>
      </c>
      <c r="J41" s="23">
        <f>I41*1.75%+I41</f>
        <v>10721.882615189486</v>
      </c>
      <c r="K41" s="23">
        <v>10721.882615189486</v>
      </c>
      <c r="L41" s="23">
        <f>K41+(K41*2.5%)</f>
        <v>10989.929680569223</v>
      </c>
      <c r="M41" s="23">
        <f>L41+(L41*2%)</f>
        <v>11209.728274180607</v>
      </c>
      <c r="N41" s="23">
        <f>M41+(M41*0.9%)</f>
        <v>11310.615828648231</v>
      </c>
      <c r="O41" s="23">
        <f>N41+(N41*3.5%)</f>
        <v>11706.48738265092</v>
      </c>
      <c r="P41" s="23">
        <f>O41+(O41*3.5%)</f>
        <v>12116.214441043701</v>
      </c>
      <c r="Q41" s="20" t="s">
        <v>45</v>
      </c>
      <c r="R41" s="20" t="s">
        <v>40</v>
      </c>
      <c r="S41" s="20" t="s">
        <v>31</v>
      </c>
      <c r="T41" s="25" t="s">
        <v>109</v>
      </c>
      <c r="U41" s="20" t="s">
        <v>36</v>
      </c>
      <c r="V41" s="21" t="s">
        <v>37</v>
      </c>
      <c r="W41" s="20">
        <v>1</v>
      </c>
    </row>
    <row r="42" spans="1:23" ht="41.25" customHeight="1">
      <c r="A42" s="18" t="s">
        <v>107</v>
      </c>
      <c r="B42" s="18" t="s">
        <v>24</v>
      </c>
      <c r="C42" s="18">
        <v>19</v>
      </c>
      <c r="D42" s="44" t="s">
        <v>110</v>
      </c>
      <c r="E42" s="20" t="s">
        <v>105</v>
      </c>
      <c r="F42" s="25" t="s">
        <v>111</v>
      </c>
      <c r="G42" s="20" t="s">
        <v>107</v>
      </c>
      <c r="H42" s="22">
        <v>22</v>
      </c>
      <c r="I42" s="23">
        <v>13111.59369435</v>
      </c>
      <c r="J42" s="23">
        <f>I42*1.75%+I42</f>
        <v>13341.046584001126</v>
      </c>
      <c r="K42" s="23">
        <v>13341.046584001126</v>
      </c>
      <c r="L42" s="23">
        <f>K42+(K42*2.5%)</f>
        <v>13674.572748601155</v>
      </c>
      <c r="M42" s="23">
        <f>L42+(L42*2%)</f>
        <v>13948.064203573178</v>
      </c>
      <c r="N42" s="23">
        <f>M42+(M42*0.9%)</f>
        <v>14073.596781405337</v>
      </c>
      <c r="O42" s="23">
        <f>N42+(N42*3.5%)</f>
        <v>14566.172668754523</v>
      </c>
      <c r="P42" s="23">
        <f>O42+(O42*3.5%)</f>
        <v>15075.988712160932</v>
      </c>
      <c r="Q42" s="20" t="s">
        <v>45</v>
      </c>
      <c r="R42" s="20" t="s">
        <v>40</v>
      </c>
      <c r="S42" s="20" t="s">
        <v>31</v>
      </c>
      <c r="T42" s="25" t="s">
        <v>112</v>
      </c>
      <c r="U42" s="45" t="s">
        <v>113</v>
      </c>
      <c r="V42" s="24" t="s">
        <v>37</v>
      </c>
      <c r="W42" s="20">
        <v>10</v>
      </c>
    </row>
    <row r="43" spans="1:23" ht="12.75">
      <c r="A43" s="18" t="s">
        <v>107</v>
      </c>
      <c r="B43" s="18" t="s">
        <v>24</v>
      </c>
      <c r="C43" s="18">
        <v>9</v>
      </c>
      <c r="D43" s="35" t="s">
        <v>114</v>
      </c>
      <c r="E43" s="20" t="s">
        <v>105</v>
      </c>
      <c r="F43" s="25" t="s">
        <v>111</v>
      </c>
      <c r="G43" s="20" t="s">
        <v>107</v>
      </c>
      <c r="H43" s="22">
        <v>21</v>
      </c>
      <c r="I43" s="23">
        <v>11502.675040690001</v>
      </c>
      <c r="J43" s="23">
        <f>I43*1.75%+I43</f>
        <v>11703.971853902076</v>
      </c>
      <c r="K43" s="23">
        <v>11703.971853902076</v>
      </c>
      <c r="L43" s="23">
        <f>K43+(K43*2.5%)</f>
        <v>11996.571150249627</v>
      </c>
      <c r="M43" s="23">
        <f>L43+(L43*2%)</f>
        <v>12236.50257325462</v>
      </c>
      <c r="N43" s="23">
        <f>M43+(M43*0.9%)</f>
        <v>12346.631096413912</v>
      </c>
      <c r="O43" s="23">
        <f>N43+(N43*3.5%)</f>
        <v>12778.763184788399</v>
      </c>
      <c r="P43" s="23">
        <f>O43+(O43*3.5%)</f>
        <v>13226.019896255993</v>
      </c>
      <c r="Q43" s="20" t="s">
        <v>45</v>
      </c>
      <c r="R43" s="20" t="s">
        <v>40</v>
      </c>
      <c r="S43" s="20" t="s">
        <v>31</v>
      </c>
      <c r="T43" s="25" t="s">
        <v>115</v>
      </c>
      <c r="U43" s="45" t="s">
        <v>116</v>
      </c>
      <c r="V43" s="24" t="s">
        <v>37</v>
      </c>
      <c r="W43" s="20">
        <v>4</v>
      </c>
    </row>
    <row r="44" spans="1:23" ht="12.75">
      <c r="A44" s="18" t="s">
        <v>23</v>
      </c>
      <c r="B44" s="18" t="s">
        <v>24</v>
      </c>
      <c r="C44" s="18">
        <v>2</v>
      </c>
      <c r="D44" s="26" t="s">
        <v>117</v>
      </c>
      <c r="E44" s="20" t="s">
        <v>26</v>
      </c>
      <c r="F44" s="20" t="s">
        <v>57</v>
      </c>
      <c r="G44" s="20" t="s">
        <v>23</v>
      </c>
      <c r="H44" s="22">
        <v>18</v>
      </c>
      <c r="I44" s="23">
        <v>9253.00491212605</v>
      </c>
      <c r="J44" s="23">
        <f>I44*1.75%+I44</f>
        <v>9414.932498088257</v>
      </c>
      <c r="K44" s="23">
        <v>9414.932498088257</v>
      </c>
      <c r="L44" s="23">
        <f>K44+(K44*2.5%)</f>
        <v>9650.305810540463</v>
      </c>
      <c r="M44" s="23">
        <f>L44+(L44*2%)</f>
        <v>9843.311926751272</v>
      </c>
      <c r="N44" s="23">
        <f>M44+(M44*0.9%)</f>
        <v>9931.901734092033</v>
      </c>
      <c r="O44" s="23">
        <f>N44+(N44*3.5%)</f>
        <v>10279.518294785254</v>
      </c>
      <c r="P44" s="23">
        <f>O44+(O44*3.5%)</f>
        <v>10639.301435102738</v>
      </c>
      <c r="Q44" s="20" t="s">
        <v>45</v>
      </c>
      <c r="R44" s="20" t="s">
        <v>40</v>
      </c>
      <c r="S44" s="20" t="s">
        <v>31</v>
      </c>
      <c r="T44" s="25"/>
      <c r="U44" s="36" t="s">
        <v>36</v>
      </c>
      <c r="V44" s="24" t="s">
        <v>23</v>
      </c>
      <c r="W44" s="20">
        <v>1</v>
      </c>
    </row>
    <row r="45" spans="1:23" ht="12.75">
      <c r="A45" s="18" t="s">
        <v>23</v>
      </c>
      <c r="B45" s="18" t="s">
        <v>24</v>
      </c>
      <c r="C45" s="18">
        <v>1</v>
      </c>
      <c r="D45" s="26" t="s">
        <v>118</v>
      </c>
      <c r="E45" s="25" t="s">
        <v>26</v>
      </c>
      <c r="F45" s="20" t="s">
        <v>57</v>
      </c>
      <c r="G45" s="20" t="s">
        <v>23</v>
      </c>
      <c r="H45" s="22">
        <v>18</v>
      </c>
      <c r="I45" s="23">
        <v>8931.272155791052</v>
      </c>
      <c r="J45" s="23">
        <f>I45*1.75%+I45</f>
        <v>9087.569418517396</v>
      </c>
      <c r="K45" s="23">
        <v>9087.569418517396</v>
      </c>
      <c r="L45" s="23">
        <f>K45+(K45*2.5%)</f>
        <v>9314.75865398033</v>
      </c>
      <c r="M45" s="23">
        <f>L45+(L45*2%)</f>
        <v>9501.053827059937</v>
      </c>
      <c r="N45" s="23">
        <f>M45+(M45*0.9%)</f>
        <v>9586.563311503476</v>
      </c>
      <c r="O45" s="23">
        <f>N45+(N45*3.5%)</f>
        <v>9922.093027406097</v>
      </c>
      <c r="P45" s="23">
        <f>O45+(O45*3.5%)</f>
        <v>10269.36628336531</v>
      </c>
      <c r="Q45" s="20" t="s">
        <v>45</v>
      </c>
      <c r="R45" s="20" t="s">
        <v>40</v>
      </c>
      <c r="S45" s="20" t="s">
        <v>31</v>
      </c>
      <c r="T45" s="26"/>
      <c r="U45" s="25"/>
      <c r="V45" s="25" t="s">
        <v>23</v>
      </c>
      <c r="W45" s="25">
        <v>2</v>
      </c>
    </row>
    <row r="46" spans="1:23" ht="12.75">
      <c r="A46" s="18" t="s">
        <v>33</v>
      </c>
      <c r="B46" s="18" t="s">
        <v>24</v>
      </c>
      <c r="C46" s="18">
        <v>81</v>
      </c>
      <c r="D46" s="26" t="s">
        <v>119</v>
      </c>
      <c r="E46" s="25" t="s">
        <v>26</v>
      </c>
      <c r="F46" s="26" t="s">
        <v>69</v>
      </c>
      <c r="G46" s="20" t="s">
        <v>33</v>
      </c>
      <c r="H46" s="22">
        <v>15</v>
      </c>
      <c r="I46" s="23">
        <v>6834.8622888499995</v>
      </c>
      <c r="J46" s="23">
        <f>I46*1.75%+I46</f>
        <v>6954.472378904875</v>
      </c>
      <c r="K46" s="23">
        <v>6954.472378904875</v>
      </c>
      <c r="L46" s="23">
        <f>K46+(K46*2.5%)</f>
        <v>7128.3341883774965</v>
      </c>
      <c r="M46" s="23">
        <f>L46+(L46*2%)</f>
        <v>7270.900872145046</v>
      </c>
      <c r="N46" s="23">
        <v>7681.684683968235</v>
      </c>
      <c r="O46" s="23">
        <f>N46+(N46*3.5%)</f>
        <v>7950.543647907123</v>
      </c>
      <c r="P46" s="23">
        <f>O46+(O46*3.5%)</f>
        <v>8228.812675583873</v>
      </c>
      <c r="Q46" s="20" t="s">
        <v>45</v>
      </c>
      <c r="R46" s="20" t="s">
        <v>40</v>
      </c>
      <c r="S46" s="20" t="s">
        <v>31</v>
      </c>
      <c r="T46" s="26"/>
      <c r="U46" s="25" t="s">
        <v>70</v>
      </c>
      <c r="V46" s="25" t="s">
        <v>37</v>
      </c>
      <c r="W46" s="25">
        <v>5</v>
      </c>
    </row>
    <row r="47" spans="1:23" ht="12.75">
      <c r="A47" s="18" t="s">
        <v>33</v>
      </c>
      <c r="B47" s="18" t="s">
        <v>24</v>
      </c>
      <c r="C47" s="18">
        <v>4</v>
      </c>
      <c r="D47" s="26" t="s">
        <v>120</v>
      </c>
      <c r="E47" s="20" t="s">
        <v>26</v>
      </c>
      <c r="F47" s="25" t="s">
        <v>69</v>
      </c>
      <c r="G47" s="20" t="s">
        <v>33</v>
      </c>
      <c r="H47" s="22">
        <v>15</v>
      </c>
      <c r="I47" s="23">
        <v>6513.12274885</v>
      </c>
      <c r="J47" s="23">
        <f>I47*1.75%+I47</f>
        <v>6627.102396954875</v>
      </c>
      <c r="K47" s="23">
        <v>6627.102396954875</v>
      </c>
      <c r="L47" s="23">
        <f>K47+(K47*2.5%)</f>
        <v>6792.779956878747</v>
      </c>
      <c r="M47" s="23">
        <f>L47+(L47*2%)</f>
        <v>6928.635556016322</v>
      </c>
      <c r="N47" s="23">
        <f>M47+(M47*0.9%)</f>
        <v>6990.993276020469</v>
      </c>
      <c r="O47" s="23">
        <f>N47+(N47*3.5%)</f>
        <v>7235.678040681186</v>
      </c>
      <c r="P47" s="23">
        <f>O47+(O47*3.5%)</f>
        <v>7488.926772105027</v>
      </c>
      <c r="Q47" s="20" t="s">
        <v>45</v>
      </c>
      <c r="R47" s="20" t="s">
        <v>40</v>
      </c>
      <c r="S47" s="20" t="s">
        <v>31</v>
      </c>
      <c r="T47" s="25"/>
      <c r="U47" s="36"/>
      <c r="V47" s="24" t="s">
        <v>37</v>
      </c>
      <c r="W47" s="20">
        <v>1</v>
      </c>
    </row>
    <row r="48" spans="1:23" ht="12.75">
      <c r="A48" s="18" t="s">
        <v>33</v>
      </c>
      <c r="B48" s="18" t="s">
        <v>24</v>
      </c>
      <c r="C48" s="42">
        <v>2</v>
      </c>
      <c r="D48" s="26" t="s">
        <v>121</v>
      </c>
      <c r="E48" s="20" t="s">
        <v>105</v>
      </c>
      <c r="F48" s="25" t="s">
        <v>122</v>
      </c>
      <c r="G48" s="20" t="s">
        <v>33</v>
      </c>
      <c r="H48" s="22">
        <v>14</v>
      </c>
      <c r="I48" s="23">
        <v>5869.532998201</v>
      </c>
      <c r="J48" s="23">
        <f>I48*1.75%+I48</f>
        <v>5972.249825669517</v>
      </c>
      <c r="K48" s="23">
        <v>5972.249825669517</v>
      </c>
      <c r="L48" s="23">
        <f>K48+(K48*2.5%)</f>
        <v>6121.556071311255</v>
      </c>
      <c r="M48" s="23">
        <f>L48+(L48*2%)</f>
        <v>6243.987192737481</v>
      </c>
      <c r="N48" s="23">
        <f>M48+(M48*0.9%)</f>
        <v>6300.183077472118</v>
      </c>
      <c r="O48" s="23">
        <f>N48+(N48*3.5%)</f>
        <v>6520.689485183642</v>
      </c>
      <c r="P48" s="23">
        <f>O48+(O48*3.5%)</f>
        <v>6748.91361716507</v>
      </c>
      <c r="Q48" s="20" t="s">
        <v>45</v>
      </c>
      <c r="R48" s="20" t="s">
        <v>40</v>
      </c>
      <c r="S48" s="20" t="s">
        <v>31</v>
      </c>
      <c r="T48" s="25"/>
      <c r="U48" s="20" t="s">
        <v>75</v>
      </c>
      <c r="V48" s="24" t="s">
        <v>37</v>
      </c>
      <c r="W48" s="20">
        <v>1</v>
      </c>
    </row>
    <row r="49" spans="1:23" ht="18" customHeight="1">
      <c r="A49" s="12" t="s">
        <v>2</v>
      </c>
      <c r="B49" s="12"/>
      <c r="C49" s="12"/>
      <c r="D49" s="7" t="s">
        <v>123</v>
      </c>
      <c r="E49" s="37"/>
      <c r="F49" s="38"/>
      <c r="G49" s="39"/>
      <c r="H49" s="39"/>
      <c r="I49" s="38"/>
      <c r="J49" s="38"/>
      <c r="K49" s="38"/>
      <c r="L49" s="38"/>
      <c r="M49" s="38"/>
      <c r="N49" s="39"/>
      <c r="O49" s="23">
        <f>N49+(N49*3.5%)</f>
        <v>0</v>
      </c>
      <c r="P49" s="15"/>
      <c r="Q49" s="39"/>
      <c r="R49" s="39"/>
      <c r="S49" s="39"/>
      <c r="T49" s="40"/>
      <c r="U49" s="39"/>
      <c r="V49" s="39"/>
      <c r="W49" s="38"/>
    </row>
    <row r="50" spans="1:23" ht="37.5" customHeight="1">
      <c r="A50" s="12" t="s">
        <v>124</v>
      </c>
      <c r="B50" s="12"/>
      <c r="C50" s="12"/>
      <c r="D50" s="7" t="s">
        <v>5</v>
      </c>
      <c r="E50" s="13" t="s">
        <v>6</v>
      </c>
      <c r="F50" s="13" t="s">
        <v>7</v>
      </c>
      <c r="G50" s="13" t="s">
        <v>8</v>
      </c>
      <c r="H50" s="14" t="s">
        <v>9</v>
      </c>
      <c r="I50" s="15" t="s">
        <v>10</v>
      </c>
      <c r="J50" s="15"/>
      <c r="K50" s="15"/>
      <c r="L50" s="15" t="s">
        <v>11</v>
      </c>
      <c r="M50" s="15" t="s">
        <v>12</v>
      </c>
      <c r="N50" s="15" t="s">
        <v>13</v>
      </c>
      <c r="O50" s="23" t="e">
        <f>N50+(N50*3.5%)</f>
        <v>#VALUE!</v>
      </c>
      <c r="P50" s="15" t="s">
        <v>15</v>
      </c>
      <c r="Q50" s="13" t="s">
        <v>16</v>
      </c>
      <c r="R50" s="16" t="s">
        <v>61</v>
      </c>
      <c r="S50" s="13" t="s">
        <v>18</v>
      </c>
      <c r="T50" s="16" t="s">
        <v>19</v>
      </c>
      <c r="U50" s="16" t="s">
        <v>20</v>
      </c>
      <c r="V50" s="16" t="s">
        <v>21</v>
      </c>
      <c r="W50" s="17" t="s">
        <v>22</v>
      </c>
    </row>
    <row r="51" spans="1:23" ht="12.75">
      <c r="A51" s="18" t="s">
        <v>40</v>
      </c>
      <c r="B51" s="18" t="s">
        <v>48</v>
      </c>
      <c r="C51" s="42">
        <v>43</v>
      </c>
      <c r="D51" s="26" t="s">
        <v>125</v>
      </c>
      <c r="E51" s="20" t="s">
        <v>26</v>
      </c>
      <c r="F51" s="25" t="s">
        <v>126</v>
      </c>
      <c r="G51" s="20" t="s">
        <v>40</v>
      </c>
      <c r="H51" s="22">
        <v>26</v>
      </c>
      <c r="I51" s="23">
        <v>18126.58279175</v>
      </c>
      <c r="J51" s="23">
        <f>I51*1.75%+I51</f>
        <v>18443.797990605624</v>
      </c>
      <c r="K51" s="23">
        <v>18443.797990605624</v>
      </c>
      <c r="L51" s="23">
        <f>K51+(K51*2.5%)</f>
        <v>18904.892940370766</v>
      </c>
      <c r="M51" s="23">
        <f>L51+(L51*2%)</f>
        <v>19282.99079917818</v>
      </c>
      <c r="N51" s="23">
        <f>M51+(M51*0.9%)</f>
        <v>19456.537716370785</v>
      </c>
      <c r="O51" s="23">
        <f>N51+(N51*3.5%)</f>
        <v>20137.516536443763</v>
      </c>
      <c r="P51" s="23">
        <f>O51+(O51*3.5%)</f>
        <v>20842.329615219296</v>
      </c>
      <c r="Q51" s="20" t="s">
        <v>45</v>
      </c>
      <c r="R51" s="20" t="s">
        <v>40</v>
      </c>
      <c r="S51" s="20" t="s">
        <v>31</v>
      </c>
      <c r="T51" s="25" t="s">
        <v>127</v>
      </c>
      <c r="U51" s="20" t="s">
        <v>36</v>
      </c>
      <c r="V51" s="24" t="s">
        <v>37</v>
      </c>
      <c r="W51" s="20">
        <v>1</v>
      </c>
    </row>
    <row r="52" spans="1:23" ht="12.75">
      <c r="A52" s="18" t="s">
        <v>40</v>
      </c>
      <c r="B52" s="18" t="s">
        <v>48</v>
      </c>
      <c r="C52" s="42">
        <v>74</v>
      </c>
      <c r="D52" s="26" t="s">
        <v>128</v>
      </c>
      <c r="E52" s="20" t="s">
        <v>26</v>
      </c>
      <c r="F52" s="20" t="s">
        <v>57</v>
      </c>
      <c r="G52" s="20" t="s">
        <v>40</v>
      </c>
      <c r="H52" s="22">
        <v>24</v>
      </c>
      <c r="I52" s="23">
        <v>15552.3670407769</v>
      </c>
      <c r="J52" s="23">
        <f>I52*1.75%+I52</f>
        <v>15824.533463990496</v>
      </c>
      <c r="K52" s="23">
        <v>15824.533463990496</v>
      </c>
      <c r="L52" s="23">
        <f>K52+(K52*2.5%)</f>
        <v>16220.146800590259</v>
      </c>
      <c r="M52" s="23">
        <f>L52+(L52*2%)</f>
        <v>16544.549736602065</v>
      </c>
      <c r="N52" s="23">
        <f>M52+(M52*0.9%)</f>
        <v>16693.450684231484</v>
      </c>
      <c r="O52" s="23">
        <f>N52+(N52*3.5%)</f>
        <v>17277.721458179585</v>
      </c>
      <c r="P52" s="23">
        <f>O52+(O52*3.5%)</f>
        <v>17882.44170921587</v>
      </c>
      <c r="Q52" s="20" t="s">
        <v>45</v>
      </c>
      <c r="R52" s="20" t="s">
        <v>40</v>
      </c>
      <c r="S52" s="20" t="s">
        <v>31</v>
      </c>
      <c r="T52" s="24" t="s">
        <v>58</v>
      </c>
      <c r="U52" s="20" t="s">
        <v>36</v>
      </c>
      <c r="V52" s="24" t="s">
        <v>23</v>
      </c>
      <c r="W52" s="20">
        <v>1</v>
      </c>
    </row>
    <row r="53" spans="1:23" ht="21.75" customHeight="1">
      <c r="A53" s="18" t="s">
        <v>40</v>
      </c>
      <c r="B53" s="18" t="s">
        <v>24</v>
      </c>
      <c r="C53" s="42">
        <v>2</v>
      </c>
      <c r="D53" s="26" t="s">
        <v>129</v>
      </c>
      <c r="E53" s="20" t="s">
        <v>26</v>
      </c>
      <c r="F53" s="20" t="s">
        <v>57</v>
      </c>
      <c r="G53" s="20" t="s">
        <v>40</v>
      </c>
      <c r="H53" s="22">
        <v>23</v>
      </c>
      <c r="I53" s="23">
        <v>14587.1687717719</v>
      </c>
      <c r="J53" s="23">
        <f>I53*1.75%+I53</f>
        <v>14842.444225277908</v>
      </c>
      <c r="K53" s="23">
        <v>14842.444225277908</v>
      </c>
      <c r="L53" s="23">
        <f>K53+(K53*2.5%)</f>
        <v>15213.505330909857</v>
      </c>
      <c r="M53" s="23">
        <f>L53+(L53*2%)</f>
        <v>15517.775437528053</v>
      </c>
      <c r="N53" s="23">
        <v>15657.734972658063</v>
      </c>
      <c r="O53" s="23">
        <f>N53+(N53*3.5%)</f>
        <v>16205.755696701095</v>
      </c>
      <c r="P53" s="23">
        <f>O53+(O53*3.5%)</f>
        <v>16772.957146085635</v>
      </c>
      <c r="Q53" s="20" t="s">
        <v>45</v>
      </c>
      <c r="R53" s="20" t="s">
        <v>40</v>
      </c>
      <c r="S53" s="20" t="s">
        <v>31</v>
      </c>
      <c r="T53" s="25" t="s">
        <v>58</v>
      </c>
      <c r="U53" s="20" t="s">
        <v>36</v>
      </c>
      <c r="V53" s="24" t="s">
        <v>23</v>
      </c>
      <c r="W53" s="20">
        <v>1</v>
      </c>
    </row>
    <row r="54" spans="1:23" ht="43.5" customHeight="1">
      <c r="A54" s="46" t="s">
        <v>107</v>
      </c>
      <c r="B54" s="46" t="s">
        <v>24</v>
      </c>
      <c r="C54" s="42">
        <v>32</v>
      </c>
      <c r="D54" s="26" t="s">
        <v>130</v>
      </c>
      <c r="E54" s="20" t="s">
        <v>26</v>
      </c>
      <c r="F54" s="25" t="s">
        <v>131</v>
      </c>
      <c r="G54" s="20" t="s">
        <v>107</v>
      </c>
      <c r="H54" s="22">
        <v>23</v>
      </c>
      <c r="I54" s="23">
        <v>14076.537091369999</v>
      </c>
      <c r="J54" s="23">
        <f>I54*1.75%+I54</f>
        <v>14322.876490468974</v>
      </c>
      <c r="K54" s="23">
        <v>14322.876490468974</v>
      </c>
      <c r="L54" s="23">
        <f>K54+(K54*2.5%)</f>
        <v>14680.948402730699</v>
      </c>
      <c r="M54" s="23">
        <f>L54+(L54*2%)</f>
        <v>14974.567370785313</v>
      </c>
      <c r="N54" s="23">
        <f>M54+(M54*0.9%)</f>
        <v>15109.338477122381</v>
      </c>
      <c r="O54" s="23">
        <f>N54+(N54*3.5%)</f>
        <v>15638.165323821664</v>
      </c>
      <c r="P54" s="23">
        <f>O54+(O54*3.5%)</f>
        <v>16185.501110155423</v>
      </c>
      <c r="Q54" s="20" t="s">
        <v>45</v>
      </c>
      <c r="R54" s="20" t="s">
        <v>40</v>
      </c>
      <c r="S54" s="20" t="s">
        <v>31</v>
      </c>
      <c r="T54" s="25" t="s">
        <v>130</v>
      </c>
      <c r="U54" s="20" t="s">
        <v>36</v>
      </c>
      <c r="V54" s="24" t="s">
        <v>37</v>
      </c>
      <c r="W54" s="20">
        <v>1</v>
      </c>
    </row>
    <row r="55" spans="1:23" ht="12.75">
      <c r="A55" s="18" t="s">
        <v>23</v>
      </c>
      <c r="B55" s="18" t="s">
        <v>24</v>
      </c>
      <c r="C55" s="42">
        <v>1</v>
      </c>
      <c r="D55" s="26" t="s">
        <v>62</v>
      </c>
      <c r="E55" s="20" t="s">
        <v>26</v>
      </c>
      <c r="F55" s="20" t="s">
        <v>57</v>
      </c>
      <c r="G55" s="20" t="s">
        <v>23</v>
      </c>
      <c r="H55" s="22">
        <v>18</v>
      </c>
      <c r="I55" s="23">
        <v>8931.272155791052</v>
      </c>
      <c r="J55" s="23">
        <f>I55*1.75%+I55</f>
        <v>9087.569418517396</v>
      </c>
      <c r="K55" s="23">
        <v>9087.569418517396</v>
      </c>
      <c r="L55" s="23">
        <f>K55+(K55*2.5%)</f>
        <v>9314.75865398033</v>
      </c>
      <c r="M55" s="23">
        <f>L55+(L55*2%)</f>
        <v>9501.053827059937</v>
      </c>
      <c r="N55" s="23">
        <f>M55+(M55*0.9%)</f>
        <v>9586.563311503476</v>
      </c>
      <c r="O55" s="23">
        <f>N55+(N55*3.5%)</f>
        <v>9922.093027406097</v>
      </c>
      <c r="P55" s="23">
        <f>O55+(O55*3.5%)</f>
        <v>10269.36628336531</v>
      </c>
      <c r="Q55" s="20" t="s">
        <v>45</v>
      </c>
      <c r="R55" s="20" t="s">
        <v>40</v>
      </c>
      <c r="S55" s="20" t="s">
        <v>31</v>
      </c>
      <c r="T55" s="25"/>
      <c r="U55" s="20"/>
      <c r="V55" s="21" t="s">
        <v>23</v>
      </c>
      <c r="W55" s="20">
        <v>1</v>
      </c>
    </row>
    <row r="56" spans="1:23" ht="12.75">
      <c r="A56" s="18" t="s">
        <v>33</v>
      </c>
      <c r="B56" s="18" t="s">
        <v>24</v>
      </c>
      <c r="C56" s="42">
        <v>2</v>
      </c>
      <c r="D56" s="26" t="s">
        <v>121</v>
      </c>
      <c r="E56" s="20" t="s">
        <v>105</v>
      </c>
      <c r="F56" s="25" t="s">
        <v>122</v>
      </c>
      <c r="G56" s="20" t="s">
        <v>33</v>
      </c>
      <c r="H56" s="22">
        <v>14</v>
      </c>
      <c r="I56" s="23">
        <v>5869.532998201</v>
      </c>
      <c r="J56" s="23">
        <f>I56*1.75%+I56</f>
        <v>5972.249825669517</v>
      </c>
      <c r="K56" s="23">
        <v>5972.249825669517</v>
      </c>
      <c r="L56" s="23">
        <f>K56+(K56*2.5%)</f>
        <v>6121.556071311255</v>
      </c>
      <c r="M56" s="23">
        <f>L56+(L56*2%)</f>
        <v>6243.987192737481</v>
      </c>
      <c r="N56" s="23">
        <f>M56+(M56*0.9%)</f>
        <v>6300.183077472118</v>
      </c>
      <c r="O56" s="23">
        <f>N56+(N56*3.5%)</f>
        <v>6520.689485183642</v>
      </c>
      <c r="P56" s="23">
        <f>O56+(O56*3.5%)</f>
        <v>6748.91361716507</v>
      </c>
      <c r="Q56" s="20" t="s">
        <v>45</v>
      </c>
      <c r="R56" s="20" t="s">
        <v>40</v>
      </c>
      <c r="S56" s="20" t="s">
        <v>31</v>
      </c>
      <c r="T56" s="25"/>
      <c r="U56" s="20" t="s">
        <v>75</v>
      </c>
      <c r="V56" s="24" t="s">
        <v>37</v>
      </c>
      <c r="W56" s="20">
        <v>2</v>
      </c>
    </row>
    <row r="57" spans="1:23" ht="18" customHeight="1">
      <c r="A57" s="12" t="s">
        <v>2</v>
      </c>
      <c r="B57" s="12"/>
      <c r="C57" s="12"/>
      <c r="D57" s="7" t="s">
        <v>132</v>
      </c>
      <c r="E57" s="37"/>
      <c r="F57" s="38"/>
      <c r="G57" s="39"/>
      <c r="H57" s="39"/>
      <c r="I57" s="38"/>
      <c r="J57" s="38"/>
      <c r="K57" s="38"/>
      <c r="L57" s="38"/>
      <c r="M57" s="38"/>
      <c r="N57" s="39"/>
      <c r="O57" s="23">
        <f>N57+(N57*3.5%)</f>
        <v>0</v>
      </c>
      <c r="P57" s="15"/>
      <c r="Q57" s="39"/>
      <c r="R57" s="39"/>
      <c r="S57" s="39"/>
      <c r="T57" s="40"/>
      <c r="U57" s="39"/>
      <c r="V57" s="39"/>
      <c r="W57" s="38"/>
    </row>
    <row r="58" spans="1:23" ht="37.5" customHeight="1">
      <c r="A58" s="12" t="s">
        <v>124</v>
      </c>
      <c r="B58" s="12"/>
      <c r="C58" s="12"/>
      <c r="D58" s="7" t="s">
        <v>5</v>
      </c>
      <c r="E58" s="13" t="s">
        <v>6</v>
      </c>
      <c r="F58" s="13" t="s">
        <v>7</v>
      </c>
      <c r="G58" s="13" t="s">
        <v>8</v>
      </c>
      <c r="H58" s="14" t="s">
        <v>9</v>
      </c>
      <c r="I58" s="15" t="s">
        <v>10</v>
      </c>
      <c r="J58" s="15"/>
      <c r="K58" s="15"/>
      <c r="L58" s="15" t="s">
        <v>11</v>
      </c>
      <c r="M58" s="15" t="s">
        <v>12</v>
      </c>
      <c r="N58" s="15" t="s">
        <v>13</v>
      </c>
      <c r="O58" s="23" t="e">
        <f>N58+(N58*3.5%)</f>
        <v>#VALUE!</v>
      </c>
      <c r="P58" s="15" t="s">
        <v>15</v>
      </c>
      <c r="Q58" s="13" t="s">
        <v>16</v>
      </c>
      <c r="R58" s="16" t="s">
        <v>61</v>
      </c>
      <c r="S58" s="13" t="s">
        <v>18</v>
      </c>
      <c r="T58" s="16" t="s">
        <v>19</v>
      </c>
      <c r="U58" s="16" t="s">
        <v>20</v>
      </c>
      <c r="V58" s="16" t="s">
        <v>21</v>
      </c>
      <c r="W58" s="17" t="s">
        <v>22</v>
      </c>
    </row>
    <row r="59" spans="1:23" ht="87" customHeight="1">
      <c r="A59" s="18" t="s">
        <v>40</v>
      </c>
      <c r="B59" s="18" t="s">
        <v>48</v>
      </c>
      <c r="C59" s="18">
        <v>45</v>
      </c>
      <c r="D59" s="43" t="s">
        <v>133</v>
      </c>
      <c r="E59" s="20" t="s">
        <v>26</v>
      </c>
      <c r="F59" s="20" t="s">
        <v>88</v>
      </c>
      <c r="G59" s="21" t="s">
        <v>40</v>
      </c>
      <c r="H59" s="22">
        <v>28</v>
      </c>
      <c r="I59" s="23">
        <v>21987.457599999998</v>
      </c>
      <c r="J59" s="23">
        <f>I59*1.75%+I59</f>
        <v>22372.238107999998</v>
      </c>
      <c r="K59" s="23">
        <v>22372.238107999998</v>
      </c>
      <c r="L59" s="23">
        <f>K59+(K59*2.5%)</f>
        <v>22931.5440607</v>
      </c>
      <c r="M59" s="23">
        <f>L59+(L59*2%)</f>
        <v>23390.174941914</v>
      </c>
      <c r="N59" s="23">
        <f>M59+(M59*0.9%)</f>
        <v>23600.686516391226</v>
      </c>
      <c r="O59" s="23">
        <f>N59+(N59*3.5%)</f>
        <v>24426.71054446492</v>
      </c>
      <c r="P59" s="23">
        <f>O59+(O59*3.5%)</f>
        <v>25281.645413521193</v>
      </c>
      <c r="Q59" s="20" t="s">
        <v>29</v>
      </c>
      <c r="R59" s="20" t="s">
        <v>51</v>
      </c>
      <c r="S59" s="20" t="s">
        <v>31</v>
      </c>
      <c r="T59" s="25" t="s">
        <v>134</v>
      </c>
      <c r="U59" s="24" t="s">
        <v>52</v>
      </c>
      <c r="V59" s="24" t="s">
        <v>37</v>
      </c>
      <c r="W59" s="20">
        <v>1</v>
      </c>
    </row>
    <row r="60" spans="1:23" ht="12.75">
      <c r="A60" s="18" t="s">
        <v>40</v>
      </c>
      <c r="B60" s="18" t="s">
        <v>48</v>
      </c>
      <c r="C60" s="28">
        <v>89</v>
      </c>
      <c r="D60" s="26" t="s">
        <v>135</v>
      </c>
      <c r="E60" s="20" t="s">
        <v>26</v>
      </c>
      <c r="F60" s="25" t="s">
        <v>136</v>
      </c>
      <c r="G60" s="20" t="s">
        <v>54</v>
      </c>
      <c r="H60" s="22">
        <v>24</v>
      </c>
      <c r="I60" s="23">
        <v>15685.51001435</v>
      </c>
      <c r="J60" s="23">
        <f>I60*1.75%+I60</f>
        <v>15960.006439601126</v>
      </c>
      <c r="K60" s="23">
        <v>15960.006439601126</v>
      </c>
      <c r="L60" s="23">
        <f>K60+(K60*2.5%)</f>
        <v>16359.006600591154</v>
      </c>
      <c r="M60" s="23">
        <f>L60+(L60*2%)</f>
        <v>16686.18673260298</v>
      </c>
      <c r="N60" s="23">
        <f>M60+(M60*0.9%)</f>
        <v>16836.362413196406</v>
      </c>
      <c r="O60" s="23">
        <f>N60+(N60*3.5%)</f>
        <v>17425.63509765828</v>
      </c>
      <c r="P60" s="23">
        <f>O60+(O60*3.5%)</f>
        <v>18035.532326076318</v>
      </c>
      <c r="Q60" s="20" t="s">
        <v>45</v>
      </c>
      <c r="R60" s="20" t="s">
        <v>40</v>
      </c>
      <c r="S60" s="20" t="s">
        <v>31</v>
      </c>
      <c r="T60" s="25" t="s">
        <v>93</v>
      </c>
      <c r="U60" s="24" t="s">
        <v>137</v>
      </c>
      <c r="V60" s="24" t="s">
        <v>37</v>
      </c>
      <c r="W60" s="20">
        <v>1</v>
      </c>
    </row>
    <row r="61" spans="1:23" ht="12.75">
      <c r="A61" s="18" t="s">
        <v>40</v>
      </c>
      <c r="B61" s="18" t="s">
        <v>24</v>
      </c>
      <c r="C61" s="42">
        <v>8</v>
      </c>
      <c r="D61" s="26" t="s">
        <v>100</v>
      </c>
      <c r="E61" s="20" t="s">
        <v>26</v>
      </c>
      <c r="F61" s="25" t="s">
        <v>101</v>
      </c>
      <c r="G61" s="20" t="s">
        <v>40</v>
      </c>
      <c r="H61" s="22">
        <v>23</v>
      </c>
      <c r="I61" s="23">
        <v>13621.9705027669</v>
      </c>
      <c r="J61" s="23">
        <f>I61*1.75%+I61</f>
        <v>13860.354986565322</v>
      </c>
      <c r="K61" s="23">
        <v>13860.354986565322</v>
      </c>
      <c r="L61" s="23">
        <f>K61+(K61*2.5%)</f>
        <v>14206.863861229454</v>
      </c>
      <c r="M61" s="23">
        <f>L61+(L61*2%)</f>
        <v>14491.001138454043</v>
      </c>
      <c r="N61" s="23">
        <f>M61+(M61*0.9%)</f>
        <v>14621.42014870013</v>
      </c>
      <c r="O61" s="23">
        <f>N61+(N61*3.5%)</f>
        <v>15133.169853904634</v>
      </c>
      <c r="P61" s="23">
        <f>O61+(O61*3.5%)</f>
        <v>15662.830798791296</v>
      </c>
      <c r="Q61" s="20" t="s">
        <v>45</v>
      </c>
      <c r="R61" s="20" t="s">
        <v>40</v>
      </c>
      <c r="S61" s="20" t="s">
        <v>31</v>
      </c>
      <c r="T61" s="25" t="s">
        <v>102</v>
      </c>
      <c r="U61" s="20" t="s">
        <v>103</v>
      </c>
      <c r="V61" s="24" t="s">
        <v>37</v>
      </c>
      <c r="W61" s="20">
        <v>1</v>
      </c>
    </row>
    <row r="62" spans="1:23" ht="12.75">
      <c r="A62" s="18" t="s">
        <v>107</v>
      </c>
      <c r="B62" s="18" t="s">
        <v>24</v>
      </c>
      <c r="C62" s="18">
        <v>19</v>
      </c>
      <c r="D62" s="44" t="s">
        <v>138</v>
      </c>
      <c r="E62" s="20" t="s">
        <v>105</v>
      </c>
      <c r="F62" s="25" t="s">
        <v>111</v>
      </c>
      <c r="G62" s="20" t="s">
        <v>107</v>
      </c>
      <c r="H62" s="22">
        <v>22</v>
      </c>
      <c r="I62" s="23">
        <v>13111.59369435</v>
      </c>
      <c r="J62" s="23">
        <f>I62*1.75%+I62</f>
        <v>13341.046584001126</v>
      </c>
      <c r="K62" s="23">
        <v>13341.046584001126</v>
      </c>
      <c r="L62" s="23">
        <f>K62+(K62*2.5%)</f>
        <v>13674.572748601155</v>
      </c>
      <c r="M62" s="23">
        <f>L62+(L62*2%)</f>
        <v>13948.064203573178</v>
      </c>
      <c r="N62" s="23">
        <f>M62+(M62*0.9%)</f>
        <v>14073.596781405337</v>
      </c>
      <c r="O62" s="23">
        <f>N62+(N62*3.5%)</f>
        <v>14566.172668754523</v>
      </c>
      <c r="P62" s="23">
        <f>O62+(O62*3.5%)</f>
        <v>15075.988712160932</v>
      </c>
      <c r="Q62" s="20" t="s">
        <v>45</v>
      </c>
      <c r="R62" s="20" t="s">
        <v>40</v>
      </c>
      <c r="S62" s="20" t="s">
        <v>31</v>
      </c>
      <c r="T62" s="25" t="s">
        <v>112</v>
      </c>
      <c r="U62" s="24" t="s">
        <v>139</v>
      </c>
      <c r="V62" s="24" t="s">
        <v>37</v>
      </c>
      <c r="W62" s="20">
        <v>1</v>
      </c>
    </row>
    <row r="63" spans="1:23" ht="12.75">
      <c r="A63" s="18" t="s">
        <v>23</v>
      </c>
      <c r="B63" s="18" t="s">
        <v>24</v>
      </c>
      <c r="C63" s="18">
        <v>1</v>
      </c>
      <c r="D63" s="26" t="s">
        <v>62</v>
      </c>
      <c r="E63" s="21" t="s">
        <v>26</v>
      </c>
      <c r="F63" s="21" t="s">
        <v>57</v>
      </c>
      <c r="G63" s="21" t="s">
        <v>23</v>
      </c>
      <c r="H63" s="21">
        <v>18</v>
      </c>
      <c r="I63" s="23">
        <v>8931.272155791052</v>
      </c>
      <c r="J63" s="23">
        <f>I63*1.75%+I63</f>
        <v>9087.569418517396</v>
      </c>
      <c r="K63" s="23">
        <v>9087.569418517396</v>
      </c>
      <c r="L63" s="23">
        <f>K63+(K63*2.5%)</f>
        <v>9314.75865398033</v>
      </c>
      <c r="M63" s="23">
        <f>L63+(L63*2%)</f>
        <v>9501.053827059937</v>
      </c>
      <c r="N63" s="23">
        <f>M63+(M63*0.9%)</f>
        <v>9586.563311503476</v>
      </c>
      <c r="O63" s="23">
        <f>N63+(N63*3.5%)</f>
        <v>9922.093027406097</v>
      </c>
      <c r="P63" s="23">
        <f>O63+(O63*3.5%)</f>
        <v>10269.36628336531</v>
      </c>
      <c r="Q63" s="20" t="s">
        <v>45</v>
      </c>
      <c r="R63" s="20" t="s">
        <v>40</v>
      </c>
      <c r="S63" s="20" t="s">
        <v>31</v>
      </c>
      <c r="T63" s="47"/>
      <c r="U63" s="20"/>
      <c r="V63" s="21" t="s">
        <v>23</v>
      </c>
      <c r="W63" s="20">
        <v>1</v>
      </c>
    </row>
    <row r="64" spans="1:23" ht="12.75">
      <c r="A64" s="18" t="s">
        <v>33</v>
      </c>
      <c r="B64" s="18" t="s">
        <v>24</v>
      </c>
      <c r="C64" s="42">
        <v>2</v>
      </c>
      <c r="D64" s="26" t="s">
        <v>121</v>
      </c>
      <c r="E64" s="20" t="s">
        <v>105</v>
      </c>
      <c r="F64" s="25" t="s">
        <v>122</v>
      </c>
      <c r="G64" s="20" t="s">
        <v>33</v>
      </c>
      <c r="H64" s="22">
        <v>14</v>
      </c>
      <c r="I64" s="23">
        <v>5869.532998201</v>
      </c>
      <c r="J64" s="23">
        <f>I64*1.75%+I64</f>
        <v>5972.249825669517</v>
      </c>
      <c r="K64" s="23">
        <v>5972.249825669517</v>
      </c>
      <c r="L64" s="23">
        <f>K64+(K64*2.5%)</f>
        <v>6121.556071311255</v>
      </c>
      <c r="M64" s="23">
        <f>L64+(L64*2%)</f>
        <v>6243.987192737481</v>
      </c>
      <c r="N64" s="23">
        <f>M64+(M64*0.9%)</f>
        <v>6300.183077472118</v>
      </c>
      <c r="O64" s="23">
        <f>N64+(N64*3.5%)</f>
        <v>6520.689485183642</v>
      </c>
      <c r="P64" s="23">
        <f>O64+(O64*3.5%)</f>
        <v>6748.91361716507</v>
      </c>
      <c r="Q64" s="20" t="s">
        <v>45</v>
      </c>
      <c r="R64" s="20" t="s">
        <v>40</v>
      </c>
      <c r="S64" s="20" t="s">
        <v>31</v>
      </c>
      <c r="T64" s="25"/>
      <c r="U64" s="20" t="s">
        <v>75</v>
      </c>
      <c r="V64" s="24" t="s">
        <v>37</v>
      </c>
      <c r="W64" s="20">
        <v>1</v>
      </c>
    </row>
    <row r="65" spans="1:23" ht="63" customHeight="1">
      <c r="A65" s="18" t="s">
        <v>33</v>
      </c>
      <c r="B65" s="18" t="s">
        <v>24</v>
      </c>
      <c r="C65" s="42">
        <v>1</v>
      </c>
      <c r="D65" s="43" t="s">
        <v>140</v>
      </c>
      <c r="E65" s="20" t="s">
        <v>26</v>
      </c>
      <c r="F65" s="25" t="s">
        <v>72</v>
      </c>
      <c r="G65" s="20" t="s">
        <v>33</v>
      </c>
      <c r="H65" s="22">
        <v>14</v>
      </c>
      <c r="I65" s="23">
        <v>4582.601972861001</v>
      </c>
      <c r="J65" s="23">
        <f>I65*1.75%+I65</f>
        <v>4662.797507386068</v>
      </c>
      <c r="K65" s="23">
        <v>4662.797507386068</v>
      </c>
      <c r="L65" s="23">
        <f>K65+(K65*2.5%)</f>
        <v>4779.367445070719</v>
      </c>
      <c r="M65" s="23">
        <f>L65+(L65*2%)</f>
        <v>4874.954793972134</v>
      </c>
      <c r="N65" s="23">
        <f>M65+(M65*0.9%)</f>
        <v>4918.829387117883</v>
      </c>
      <c r="O65" s="23">
        <f>N65+(N65*3.5%)</f>
        <v>5090.988415667009</v>
      </c>
      <c r="P65" s="23">
        <f>O65+(O65*3.5%)</f>
        <v>5269.173010215354</v>
      </c>
      <c r="Q65" s="20" t="s">
        <v>45</v>
      </c>
      <c r="R65" s="20" t="s">
        <v>40</v>
      </c>
      <c r="S65" s="20" t="s">
        <v>31</v>
      </c>
      <c r="T65" s="25"/>
      <c r="U65" s="20"/>
      <c r="V65" s="24" t="s">
        <v>37</v>
      </c>
      <c r="W65" s="20">
        <v>1</v>
      </c>
    </row>
    <row r="66" spans="1:23" ht="18" customHeight="1">
      <c r="A66" s="12" t="s">
        <v>2</v>
      </c>
      <c r="B66" s="12"/>
      <c r="C66" s="12"/>
      <c r="D66" s="7" t="s">
        <v>141</v>
      </c>
      <c r="E66" s="37"/>
      <c r="F66" s="38"/>
      <c r="G66" s="39"/>
      <c r="H66" s="39"/>
      <c r="I66" s="38"/>
      <c r="J66" s="38"/>
      <c r="K66" s="38"/>
      <c r="L66" s="38"/>
      <c r="M66" s="38"/>
      <c r="N66" s="39"/>
      <c r="O66" s="23">
        <f>N66+(N66*3.5%)</f>
        <v>0</v>
      </c>
      <c r="P66" s="15"/>
      <c r="Q66" s="39"/>
      <c r="R66" s="39"/>
      <c r="S66" s="39"/>
      <c r="T66" s="40"/>
      <c r="U66" s="39"/>
      <c r="V66" s="39"/>
      <c r="W66" s="38"/>
    </row>
    <row r="67" spans="1:23" ht="37.5" customHeight="1">
      <c r="A67" s="12" t="s">
        <v>142</v>
      </c>
      <c r="B67" s="12"/>
      <c r="C67" s="12"/>
      <c r="D67" s="7" t="s">
        <v>5</v>
      </c>
      <c r="E67" s="13" t="s">
        <v>6</v>
      </c>
      <c r="F67" s="13" t="s">
        <v>7</v>
      </c>
      <c r="G67" s="13" t="s">
        <v>8</v>
      </c>
      <c r="H67" s="14" t="s">
        <v>9</v>
      </c>
      <c r="I67" s="15" t="s">
        <v>10</v>
      </c>
      <c r="J67" s="15"/>
      <c r="K67" s="15"/>
      <c r="L67" s="15" t="s">
        <v>11</v>
      </c>
      <c r="M67" s="15" t="s">
        <v>12</v>
      </c>
      <c r="N67" s="15" t="s">
        <v>13</v>
      </c>
      <c r="O67" s="23" t="e">
        <f>N67+(N67*3.5%)</f>
        <v>#VALUE!</v>
      </c>
      <c r="P67" s="15" t="s">
        <v>15</v>
      </c>
      <c r="Q67" s="13" t="s">
        <v>16</v>
      </c>
      <c r="R67" s="16" t="s">
        <v>61</v>
      </c>
      <c r="S67" s="13" t="s">
        <v>18</v>
      </c>
      <c r="T67" s="16" t="s">
        <v>19</v>
      </c>
      <c r="U67" s="16" t="s">
        <v>20</v>
      </c>
      <c r="V67" s="16" t="s">
        <v>21</v>
      </c>
      <c r="W67" s="17" t="s">
        <v>22</v>
      </c>
    </row>
    <row r="68" spans="1:23" ht="12.75">
      <c r="A68" s="46" t="s">
        <v>40</v>
      </c>
      <c r="B68" s="46" t="s">
        <v>48</v>
      </c>
      <c r="C68" s="42">
        <v>79</v>
      </c>
      <c r="D68" s="19" t="s">
        <v>143</v>
      </c>
      <c r="E68" s="21" t="s">
        <v>26</v>
      </c>
      <c r="F68" s="25" t="s">
        <v>144</v>
      </c>
      <c r="G68" s="21" t="s">
        <v>54</v>
      </c>
      <c r="H68" s="21">
        <v>24</v>
      </c>
      <c r="I68" s="23">
        <v>15685.5121</v>
      </c>
      <c r="J68" s="23">
        <f>I68*1.75%+I68</f>
        <v>15960.00856175</v>
      </c>
      <c r="K68" s="23">
        <v>15960.00856175</v>
      </c>
      <c r="L68" s="23">
        <f>K68*1.75%+K68</f>
        <v>16239.308711580627</v>
      </c>
      <c r="M68" s="23">
        <f>L68+(L68*2%)</f>
        <v>16564.09488581224</v>
      </c>
      <c r="N68" s="23">
        <f>M68+(M68*0.9%)</f>
        <v>16713.17173978455</v>
      </c>
      <c r="O68" s="23">
        <f>N68+(N68*3.5%)</f>
        <v>17298.13275067701</v>
      </c>
      <c r="P68" s="23">
        <f>O68+(O68*3.5%)</f>
        <v>17903.567396950704</v>
      </c>
      <c r="Q68" s="21" t="s">
        <v>35</v>
      </c>
      <c r="R68" s="21" t="s">
        <v>40</v>
      </c>
      <c r="S68" s="21" t="s">
        <v>31</v>
      </c>
      <c r="T68" s="48" t="s">
        <v>145</v>
      </c>
      <c r="U68" s="24" t="s">
        <v>52</v>
      </c>
      <c r="V68" s="21" t="s">
        <v>23</v>
      </c>
      <c r="W68" s="21" t="s">
        <v>146</v>
      </c>
    </row>
    <row r="69" spans="1:23" ht="12.75">
      <c r="A69" s="18" t="s">
        <v>40</v>
      </c>
      <c r="B69" s="18" t="s">
        <v>24</v>
      </c>
      <c r="C69" s="18">
        <v>8</v>
      </c>
      <c r="D69" s="19" t="s">
        <v>147</v>
      </c>
      <c r="E69" s="21" t="s">
        <v>105</v>
      </c>
      <c r="F69" s="25" t="s">
        <v>101</v>
      </c>
      <c r="G69" s="21" t="s">
        <v>40</v>
      </c>
      <c r="H69" s="21">
        <v>23</v>
      </c>
      <c r="I69" s="23">
        <v>13621.9705027669</v>
      </c>
      <c r="J69" s="23">
        <f>I69*1.75%+I69</f>
        <v>13860.354986565322</v>
      </c>
      <c r="K69" s="23">
        <v>13860.354986565322</v>
      </c>
      <c r="L69" s="23">
        <f>K69+(K69*2.5%)</f>
        <v>14206.863861229454</v>
      </c>
      <c r="M69" s="23">
        <f>L69+(L69*2%)</f>
        <v>14491.001138454043</v>
      </c>
      <c r="N69" s="23">
        <f>M69+(M69*0.9%)</f>
        <v>14621.42014870013</v>
      </c>
      <c r="O69" s="23">
        <f>N69+(N69*3.5%)</f>
        <v>15133.169853904634</v>
      </c>
      <c r="P69" s="23">
        <f>O69+(O69*3.5%)</f>
        <v>15662.830798791296</v>
      </c>
      <c r="Q69" s="20" t="s">
        <v>45</v>
      </c>
      <c r="R69" s="20" t="s">
        <v>40</v>
      </c>
      <c r="S69" s="20" t="s">
        <v>31</v>
      </c>
      <c r="T69" s="48" t="s">
        <v>145</v>
      </c>
      <c r="U69" s="24" t="s">
        <v>148</v>
      </c>
      <c r="V69" s="21" t="s">
        <v>23</v>
      </c>
      <c r="W69" s="21">
        <v>1</v>
      </c>
    </row>
    <row r="70" spans="1:23" ht="12.75">
      <c r="A70" s="18" t="s">
        <v>40</v>
      </c>
      <c r="B70" s="18" t="s">
        <v>24</v>
      </c>
      <c r="C70" s="18">
        <v>14</v>
      </c>
      <c r="D70" s="35" t="s">
        <v>56</v>
      </c>
      <c r="E70" s="20" t="s">
        <v>26</v>
      </c>
      <c r="F70" s="20" t="s">
        <v>57</v>
      </c>
      <c r="G70" s="20" t="s">
        <v>40</v>
      </c>
      <c r="H70" s="22">
        <v>23</v>
      </c>
      <c r="I70" s="23">
        <v>13621.9705027669</v>
      </c>
      <c r="J70" s="23">
        <f>I70*1.75%+I70</f>
        <v>13860.354986565322</v>
      </c>
      <c r="K70" s="23">
        <v>13860.354986565322</v>
      </c>
      <c r="L70" s="23">
        <f>K70+(K70*2.5%)</f>
        <v>14206.863861229454</v>
      </c>
      <c r="M70" s="23">
        <f>L70+(L70*2%)</f>
        <v>14491.001138454043</v>
      </c>
      <c r="N70" s="23">
        <f>M70+(M70*0.9%)</f>
        <v>14621.42014870013</v>
      </c>
      <c r="O70" s="23">
        <f>N70+(N70*3.5%)</f>
        <v>15133.169853904634</v>
      </c>
      <c r="P70" s="23">
        <f>O70+(O70*3.5%)</f>
        <v>15662.830798791296</v>
      </c>
      <c r="Q70" s="20" t="s">
        <v>45</v>
      </c>
      <c r="R70" s="20" t="s">
        <v>40</v>
      </c>
      <c r="S70" s="20" t="s">
        <v>31</v>
      </c>
      <c r="T70" s="25" t="s">
        <v>58</v>
      </c>
      <c r="U70" s="36" t="s">
        <v>36</v>
      </c>
      <c r="V70" s="21" t="s">
        <v>23</v>
      </c>
      <c r="W70" s="20">
        <v>1</v>
      </c>
    </row>
    <row r="71" spans="1:23" ht="12.75">
      <c r="A71" s="18" t="s">
        <v>107</v>
      </c>
      <c r="B71" s="18" t="s">
        <v>24</v>
      </c>
      <c r="C71" s="18">
        <v>39</v>
      </c>
      <c r="D71" s="43" t="s">
        <v>149</v>
      </c>
      <c r="E71" s="20" t="s">
        <v>26</v>
      </c>
      <c r="F71" s="25" t="s">
        <v>150</v>
      </c>
      <c r="G71" s="20" t="s">
        <v>107</v>
      </c>
      <c r="H71" s="22">
        <v>21</v>
      </c>
      <c r="I71" s="23">
        <v>11707.559935</v>
      </c>
      <c r="J71" s="23">
        <f>I71*1.75%+I71</f>
        <v>11912.442233862499</v>
      </c>
      <c r="K71" s="23">
        <v>11912.442233862499</v>
      </c>
      <c r="L71" s="23">
        <f>K71+(K71*2.5%)</f>
        <v>12210.253289709062</v>
      </c>
      <c r="M71" s="23">
        <f>L71+(L71*2%)</f>
        <v>12454.458355503244</v>
      </c>
      <c r="N71" s="23">
        <f>M71+(M71*0.9%)</f>
        <v>12566.548480702773</v>
      </c>
      <c r="O71" s="23">
        <f>N71+(N71*3.5%)</f>
        <v>13006.37767752737</v>
      </c>
      <c r="P71" s="23">
        <f>O71+(O71*3.5%)</f>
        <v>13461.600896240829</v>
      </c>
      <c r="Q71" s="20" t="s">
        <v>45</v>
      </c>
      <c r="R71" s="20" t="s">
        <v>40</v>
      </c>
      <c r="S71" s="20" t="s">
        <v>31</v>
      </c>
      <c r="T71" s="48" t="s">
        <v>145</v>
      </c>
      <c r="U71" s="25" t="s">
        <v>99</v>
      </c>
      <c r="V71" s="21" t="s">
        <v>23</v>
      </c>
      <c r="W71" s="20">
        <v>1</v>
      </c>
    </row>
    <row r="72" spans="1:23" ht="12.75">
      <c r="A72" s="18" t="s">
        <v>23</v>
      </c>
      <c r="B72" s="18" t="s">
        <v>48</v>
      </c>
      <c r="C72" s="18">
        <v>88</v>
      </c>
      <c r="D72" s="19" t="s">
        <v>151</v>
      </c>
      <c r="E72" s="21" t="s">
        <v>26</v>
      </c>
      <c r="F72" s="25" t="s">
        <v>69</v>
      </c>
      <c r="G72" s="21" t="s">
        <v>23</v>
      </c>
      <c r="H72" s="21">
        <v>19</v>
      </c>
      <c r="I72" s="23">
        <v>9896.659795649999</v>
      </c>
      <c r="J72" s="23">
        <f>I72*1.75%+I72</f>
        <v>10069.851342073875</v>
      </c>
      <c r="K72" s="23">
        <v>10069.851342073875</v>
      </c>
      <c r="L72" s="23">
        <f>K72+(K72*2.5%)</f>
        <v>10321.597625625722</v>
      </c>
      <c r="M72" s="23">
        <f>L72+(L72*2%)</f>
        <v>10528.029578138236</v>
      </c>
      <c r="N72" s="23">
        <f>M72+(M72*0.9%)</f>
        <v>10622.78184434148</v>
      </c>
      <c r="O72" s="23">
        <f>N72+(N72*3.5%)</f>
        <v>10994.579208893432</v>
      </c>
      <c r="P72" s="23">
        <f>O72+(O72*3.5%)</f>
        <v>11379.389481204702</v>
      </c>
      <c r="Q72" s="20" t="s">
        <v>45</v>
      </c>
      <c r="R72" s="20" t="s">
        <v>40</v>
      </c>
      <c r="S72" s="20" t="s">
        <v>31</v>
      </c>
      <c r="T72" s="48" t="s">
        <v>152</v>
      </c>
      <c r="U72" s="20"/>
      <c r="V72" s="21" t="s">
        <v>23</v>
      </c>
      <c r="W72" s="21">
        <v>1</v>
      </c>
    </row>
    <row r="73" spans="1:23" ht="12.75">
      <c r="A73" s="18" t="s">
        <v>23</v>
      </c>
      <c r="B73" s="18" t="s">
        <v>24</v>
      </c>
      <c r="C73" s="18">
        <v>1</v>
      </c>
      <c r="D73" s="26" t="s">
        <v>62</v>
      </c>
      <c r="E73" s="21" t="s">
        <v>26</v>
      </c>
      <c r="F73" s="21" t="s">
        <v>57</v>
      </c>
      <c r="G73" s="21" t="s">
        <v>23</v>
      </c>
      <c r="H73" s="21">
        <v>18</v>
      </c>
      <c r="I73" s="23">
        <v>8931.272155791052</v>
      </c>
      <c r="J73" s="23">
        <f>I73*1.75%+I73</f>
        <v>9087.569418517396</v>
      </c>
      <c r="K73" s="23">
        <v>9087.569418517396</v>
      </c>
      <c r="L73" s="23">
        <f>K73+(K73*2.5%)</f>
        <v>9314.75865398033</v>
      </c>
      <c r="M73" s="23">
        <f>L73+(L73*2%)</f>
        <v>9501.053827059937</v>
      </c>
      <c r="N73" s="23">
        <f>M73+(M73*0.9%)</f>
        <v>9586.563311503476</v>
      </c>
      <c r="O73" s="23">
        <f>N73+(N73*3.5%)</f>
        <v>9922.093027406097</v>
      </c>
      <c r="P73" s="23">
        <f>O73+(O73*3.5%)</f>
        <v>10269.36628336531</v>
      </c>
      <c r="Q73" s="20" t="s">
        <v>45</v>
      </c>
      <c r="R73" s="20" t="s">
        <v>40</v>
      </c>
      <c r="S73" s="20" t="s">
        <v>31</v>
      </c>
      <c r="T73" s="47"/>
      <c r="U73" s="20"/>
      <c r="V73" s="21" t="s">
        <v>23</v>
      </c>
      <c r="W73" s="20">
        <v>1</v>
      </c>
    </row>
    <row r="74" spans="1:23" ht="12.75">
      <c r="A74" s="18" t="s">
        <v>33</v>
      </c>
      <c r="B74" s="18" t="s">
        <v>24</v>
      </c>
      <c r="C74" s="42">
        <v>3</v>
      </c>
      <c r="D74" s="26" t="s">
        <v>71</v>
      </c>
      <c r="E74" s="20" t="s">
        <v>26</v>
      </c>
      <c r="F74" s="25" t="s">
        <v>72</v>
      </c>
      <c r="G74" s="20" t="s">
        <v>33</v>
      </c>
      <c r="H74" s="22">
        <v>15</v>
      </c>
      <c r="I74" s="23">
        <v>6834.731267206</v>
      </c>
      <c r="J74" s="23">
        <f>I74*1.75%+I74</f>
        <v>6954.339064382105</v>
      </c>
      <c r="K74" s="23">
        <v>6954.339064382105</v>
      </c>
      <c r="L74" s="23">
        <f>K74+(K74*2.5%)</f>
        <v>7128.197540991658</v>
      </c>
      <c r="M74" s="23">
        <f>L74+(L74*2%)</f>
        <v>7270.7614918114905</v>
      </c>
      <c r="N74" s="23">
        <f>M74+(M74*0.9%)</f>
        <v>7336.198345237794</v>
      </c>
      <c r="O74" s="23">
        <f>N74+(N74*3.5%)</f>
        <v>7592.965287321116</v>
      </c>
      <c r="P74" s="23">
        <f>O74+(O74*3.5%)</f>
        <v>7858.719072377356</v>
      </c>
      <c r="Q74" s="20" t="s">
        <v>45</v>
      </c>
      <c r="R74" s="20" t="s">
        <v>40</v>
      </c>
      <c r="S74" s="20" t="s">
        <v>31</v>
      </c>
      <c r="T74" s="47"/>
      <c r="U74" s="20" t="s">
        <v>73</v>
      </c>
      <c r="V74" s="21" t="s">
        <v>37</v>
      </c>
      <c r="W74" s="20">
        <v>1</v>
      </c>
    </row>
    <row r="75" spans="1:23" ht="18" customHeight="1">
      <c r="A75" s="12" t="s">
        <v>2</v>
      </c>
      <c r="B75" s="12"/>
      <c r="C75" s="12"/>
      <c r="D75" s="7" t="s">
        <v>153</v>
      </c>
      <c r="E75" s="37"/>
      <c r="F75" s="38"/>
      <c r="G75" s="39"/>
      <c r="H75" s="39"/>
      <c r="I75" s="38"/>
      <c r="J75" s="38"/>
      <c r="K75" s="38"/>
      <c r="L75" s="38"/>
      <c r="M75" s="38"/>
      <c r="N75" s="38"/>
      <c r="O75" s="23">
        <f>N75+(N75*3.5%)</f>
        <v>0</v>
      </c>
      <c r="P75" s="15"/>
      <c r="Q75" s="39"/>
      <c r="R75" s="39"/>
      <c r="S75" s="39"/>
      <c r="T75" s="40"/>
      <c r="U75" s="39"/>
      <c r="V75" s="39"/>
      <c r="W75" s="38"/>
    </row>
    <row r="76" spans="1:23" ht="37.5" customHeight="1">
      <c r="A76" s="12" t="s">
        <v>154</v>
      </c>
      <c r="B76" s="12"/>
      <c r="C76" s="12"/>
      <c r="D76" s="7" t="s">
        <v>5</v>
      </c>
      <c r="E76" s="13"/>
      <c r="F76" s="13" t="s">
        <v>7</v>
      </c>
      <c r="G76" s="13" t="s">
        <v>8</v>
      </c>
      <c r="H76" s="14" t="s">
        <v>9</v>
      </c>
      <c r="I76" s="15" t="s">
        <v>10</v>
      </c>
      <c r="J76" s="15"/>
      <c r="K76" s="15"/>
      <c r="L76" s="15" t="s">
        <v>11</v>
      </c>
      <c r="M76" s="15" t="s">
        <v>12</v>
      </c>
      <c r="N76" s="15" t="s">
        <v>13</v>
      </c>
      <c r="O76" s="23" t="e">
        <f>N76+(N76*3.5%)</f>
        <v>#VALUE!</v>
      </c>
      <c r="P76" s="15" t="s">
        <v>15</v>
      </c>
      <c r="Q76" s="13" t="s">
        <v>16</v>
      </c>
      <c r="R76" s="16" t="s">
        <v>61</v>
      </c>
      <c r="S76" s="13" t="s">
        <v>18</v>
      </c>
      <c r="T76" s="16" t="s">
        <v>19</v>
      </c>
      <c r="U76" s="16" t="s">
        <v>20</v>
      </c>
      <c r="V76" s="16" t="s">
        <v>21</v>
      </c>
      <c r="W76" s="17" t="s">
        <v>22</v>
      </c>
    </row>
    <row r="77" spans="1:23" ht="12.75">
      <c r="A77" s="18" t="s">
        <v>40</v>
      </c>
      <c r="B77" s="18" t="s">
        <v>48</v>
      </c>
      <c r="C77" s="18">
        <v>41</v>
      </c>
      <c r="D77" s="19" t="s">
        <v>155</v>
      </c>
      <c r="E77" s="20" t="s">
        <v>26</v>
      </c>
      <c r="F77" s="20" t="s">
        <v>27</v>
      </c>
      <c r="G77" s="20" t="s">
        <v>54</v>
      </c>
      <c r="H77" s="22">
        <v>26</v>
      </c>
      <c r="I77" s="23">
        <v>19868.12403435</v>
      </c>
      <c r="J77" s="23">
        <f>I77*1.75%+I77</f>
        <v>20215.816204951123</v>
      </c>
      <c r="K77" s="23">
        <v>20215.816204951123</v>
      </c>
      <c r="L77" s="23">
        <f>K77+(K77*2.5%)</f>
        <v>20721.2116100749</v>
      </c>
      <c r="M77" s="23">
        <f>L77+(L77*2%)</f>
        <v>21135.6358422764</v>
      </c>
      <c r="N77" s="23">
        <f>M77+(M77*0.9%)</f>
        <v>21325.856564856887</v>
      </c>
      <c r="O77" s="23">
        <f>N77+(N77*3.5%)</f>
        <v>22072.26154462688</v>
      </c>
      <c r="P77" s="23">
        <f>O77+(O77*3.5%)</f>
        <v>22844.79069868882</v>
      </c>
      <c r="Q77" s="20" t="s">
        <v>29</v>
      </c>
      <c r="R77" s="20" t="s">
        <v>51</v>
      </c>
      <c r="S77" s="20" t="s">
        <v>31</v>
      </c>
      <c r="T77" s="25"/>
      <c r="U77" s="24" t="s">
        <v>52</v>
      </c>
      <c r="V77" s="21" t="s">
        <v>23</v>
      </c>
      <c r="W77" s="20">
        <v>1</v>
      </c>
    </row>
    <row r="78" spans="1:23" ht="12.75">
      <c r="A78" s="18" t="s">
        <v>107</v>
      </c>
      <c r="B78" s="18" t="s">
        <v>24</v>
      </c>
      <c r="C78" s="18">
        <v>1</v>
      </c>
      <c r="D78" s="26" t="s">
        <v>156</v>
      </c>
      <c r="E78" s="20" t="s">
        <v>26</v>
      </c>
      <c r="F78" s="20" t="s">
        <v>57</v>
      </c>
      <c r="G78" s="20" t="s">
        <v>107</v>
      </c>
      <c r="H78" s="22">
        <v>21</v>
      </c>
      <c r="I78" s="23">
        <v>10537.476771684998</v>
      </c>
      <c r="J78" s="23">
        <f>I78*1.75%+I78</f>
        <v>10721.882615189486</v>
      </c>
      <c r="K78" s="23">
        <v>10721.882615189486</v>
      </c>
      <c r="L78" s="23">
        <f>K78+(K78*2.5%)</f>
        <v>10989.929680569223</v>
      </c>
      <c r="M78" s="23">
        <f>L78+(L78*2%)</f>
        <v>11209.728274180607</v>
      </c>
      <c r="N78" s="23">
        <f>M78+(M78*0.9%)</f>
        <v>11310.615828648231</v>
      </c>
      <c r="O78" s="23">
        <f>N78+(N78*3.5%)</f>
        <v>11706.48738265092</v>
      </c>
      <c r="P78" s="23">
        <f>O78+(O78*3.5%)</f>
        <v>12116.214441043701</v>
      </c>
      <c r="Q78" s="20" t="s">
        <v>45</v>
      </c>
      <c r="R78" s="20" t="s">
        <v>40</v>
      </c>
      <c r="S78" s="20" t="s">
        <v>31</v>
      </c>
      <c r="T78" s="25"/>
      <c r="U78" s="20" t="s">
        <v>36</v>
      </c>
      <c r="V78" s="21" t="s">
        <v>23</v>
      </c>
      <c r="W78" s="20">
        <v>1</v>
      </c>
    </row>
    <row r="79" spans="1:23" ht="22.5" customHeight="1">
      <c r="A79" s="18" t="s">
        <v>107</v>
      </c>
      <c r="B79" s="18" t="s">
        <v>24</v>
      </c>
      <c r="C79" s="18">
        <v>48</v>
      </c>
      <c r="D79" s="26" t="s">
        <v>157</v>
      </c>
      <c r="E79" s="20" t="s">
        <v>26</v>
      </c>
      <c r="F79" s="20" t="s">
        <v>57</v>
      </c>
      <c r="G79" s="20" t="s">
        <v>158</v>
      </c>
      <c r="H79" s="22">
        <v>21</v>
      </c>
      <c r="I79" s="23">
        <v>11183.61795565</v>
      </c>
      <c r="J79" s="23">
        <f>I79*1.75%+I79</f>
        <v>11379.331269873874</v>
      </c>
      <c r="K79" s="23">
        <v>11379.331269873874</v>
      </c>
      <c r="L79" s="23">
        <f>K79+(K79*2.5%)</f>
        <v>11663.81455162072</v>
      </c>
      <c r="M79" s="23">
        <f>L79+(L79*2%)</f>
        <v>11897.090842653135</v>
      </c>
      <c r="N79" s="23">
        <f>M79+(M79*0.9%)</f>
        <v>12004.164660237013</v>
      </c>
      <c r="O79" s="23">
        <f>N79+(N79*3.5%)</f>
        <v>12424.310423345309</v>
      </c>
      <c r="P79" s="23">
        <f>O79+(O79*3.5%)</f>
        <v>12859.161288162395</v>
      </c>
      <c r="Q79" s="20" t="s">
        <v>45</v>
      </c>
      <c r="R79" s="20" t="s">
        <v>40</v>
      </c>
      <c r="S79" s="20" t="s">
        <v>31</v>
      </c>
      <c r="T79" s="25"/>
      <c r="U79" s="20"/>
      <c r="V79" s="21" t="s">
        <v>33</v>
      </c>
      <c r="W79" s="20">
        <v>1</v>
      </c>
    </row>
    <row r="80" spans="1:23" ht="12.75">
      <c r="A80" s="18" t="s">
        <v>23</v>
      </c>
      <c r="B80" s="18" t="s">
        <v>24</v>
      </c>
      <c r="C80" s="18">
        <v>47</v>
      </c>
      <c r="D80" s="43" t="s">
        <v>159</v>
      </c>
      <c r="E80" s="20" t="s">
        <v>26</v>
      </c>
      <c r="F80" s="25" t="s">
        <v>69</v>
      </c>
      <c r="G80" s="20" t="s">
        <v>23</v>
      </c>
      <c r="H80" s="22">
        <v>18</v>
      </c>
      <c r="I80" s="23">
        <v>10537.476771684998</v>
      </c>
      <c r="J80" s="23">
        <f>I80*1.75%+I80</f>
        <v>10721.882615189486</v>
      </c>
      <c r="K80" s="23">
        <v>10721.882615189486</v>
      </c>
      <c r="L80" s="23">
        <f>K80+(K80*2.5%)</f>
        <v>10989.929680569223</v>
      </c>
      <c r="M80" s="23">
        <f>L80+(L80*2%)</f>
        <v>11209.728274180607</v>
      </c>
      <c r="N80" s="23">
        <f>M80+(M80*0.9%)</f>
        <v>11310.615828648231</v>
      </c>
      <c r="O80" s="23">
        <f>N80+(N80*3.5%)</f>
        <v>11706.48738265092</v>
      </c>
      <c r="P80" s="23">
        <f>O80+(O80*3.5%)</f>
        <v>12116.214441043701</v>
      </c>
      <c r="Q80" s="20" t="s">
        <v>45</v>
      </c>
      <c r="R80" s="20" t="s">
        <v>40</v>
      </c>
      <c r="S80" s="20" t="s">
        <v>31</v>
      </c>
      <c r="T80" s="25" t="s">
        <v>160</v>
      </c>
      <c r="U80" s="25" t="s">
        <v>161</v>
      </c>
      <c r="V80" s="24" t="s">
        <v>23</v>
      </c>
      <c r="W80" s="20">
        <v>1</v>
      </c>
    </row>
    <row r="81" spans="1:23" ht="12.75">
      <c r="A81" s="18" t="s">
        <v>23</v>
      </c>
      <c r="B81" s="18" t="s">
        <v>24</v>
      </c>
      <c r="C81" s="42">
        <v>1</v>
      </c>
      <c r="D81" s="26" t="s">
        <v>62</v>
      </c>
      <c r="E81" s="20" t="s">
        <v>26</v>
      </c>
      <c r="F81" s="20" t="s">
        <v>57</v>
      </c>
      <c r="G81" s="20" t="s">
        <v>23</v>
      </c>
      <c r="H81" s="22">
        <v>18</v>
      </c>
      <c r="I81" s="23">
        <v>8931.272155791052</v>
      </c>
      <c r="J81" s="23">
        <f>I81*1.75%+I81</f>
        <v>9087.569418517396</v>
      </c>
      <c r="K81" s="23">
        <v>9087.569418517396</v>
      </c>
      <c r="L81" s="23">
        <f>K81+(K81*2.5%)</f>
        <v>9314.75865398033</v>
      </c>
      <c r="M81" s="23">
        <f>L81+(L81*2%)</f>
        <v>9501.053827059937</v>
      </c>
      <c r="N81" s="23">
        <f>M81+(M81*0.9%)</f>
        <v>9586.563311503476</v>
      </c>
      <c r="O81" s="23">
        <f>N81+(N81*3.5%)</f>
        <v>9922.093027406097</v>
      </c>
      <c r="P81" s="23">
        <f>O81+(O81*3.5%)</f>
        <v>10269.36628336531</v>
      </c>
      <c r="Q81" s="20" t="s">
        <v>45</v>
      </c>
      <c r="R81" s="20" t="s">
        <v>40</v>
      </c>
      <c r="S81" s="20" t="s">
        <v>31</v>
      </c>
      <c r="T81" s="25"/>
      <c r="U81" s="20"/>
      <c r="V81" s="21" t="s">
        <v>23</v>
      </c>
      <c r="W81" s="20">
        <v>1</v>
      </c>
    </row>
    <row r="82" spans="1:23" ht="12.75">
      <c r="A82" s="18" t="s">
        <v>33</v>
      </c>
      <c r="B82" s="18" t="s">
        <v>24</v>
      </c>
      <c r="C82" s="18">
        <v>97</v>
      </c>
      <c r="D82" s="19" t="s">
        <v>162</v>
      </c>
      <c r="E82" s="20" t="s">
        <v>26</v>
      </c>
      <c r="F82" s="25" t="s">
        <v>69</v>
      </c>
      <c r="G82" s="20" t="s">
        <v>33</v>
      </c>
      <c r="H82" s="22">
        <v>14</v>
      </c>
      <c r="I82" s="23">
        <v>7478.3413688499995</v>
      </c>
      <c r="J82" s="23">
        <f>I82*1.75%+I82</f>
        <v>7609.212342804874</v>
      </c>
      <c r="K82" s="23">
        <v>7609.212342804874</v>
      </c>
      <c r="L82" s="23">
        <f>K82+(K82*2.5%)</f>
        <v>7799.442651374996</v>
      </c>
      <c r="M82" s="23">
        <f>L82+(L82*2%)</f>
        <v>7955.431504402496</v>
      </c>
      <c r="N82" s="23">
        <f>M82+(M82*0.9%)</f>
        <v>8027.030387942119</v>
      </c>
      <c r="O82" s="23">
        <f>N82+(N82*3.5%)</f>
        <v>8307.976451520093</v>
      </c>
      <c r="P82" s="23">
        <f>O82+(O82*3.5%)</f>
        <v>8598.755627323297</v>
      </c>
      <c r="Q82" s="20" t="s">
        <v>45</v>
      </c>
      <c r="R82" s="20" t="s">
        <v>40</v>
      </c>
      <c r="S82" s="20" t="s">
        <v>31</v>
      </c>
      <c r="T82" s="25"/>
      <c r="U82" s="25" t="s">
        <v>99</v>
      </c>
      <c r="V82" s="24" t="s">
        <v>37</v>
      </c>
      <c r="W82" s="20">
        <v>1</v>
      </c>
    </row>
    <row r="83" spans="1:23" ht="18" customHeight="1">
      <c r="A83" s="12" t="s">
        <v>2</v>
      </c>
      <c r="B83" s="12"/>
      <c r="C83" s="12"/>
      <c r="D83" s="7" t="s">
        <v>163</v>
      </c>
      <c r="E83" s="37"/>
      <c r="F83" s="38"/>
      <c r="G83" s="39"/>
      <c r="H83" s="39"/>
      <c r="I83" s="38"/>
      <c r="J83" s="38"/>
      <c r="K83" s="38"/>
      <c r="L83" s="38"/>
      <c r="M83" s="38"/>
      <c r="N83" s="38"/>
      <c r="O83" s="23">
        <f>N83+(N83*3.5%)</f>
        <v>0</v>
      </c>
      <c r="P83" s="15"/>
      <c r="Q83" s="39"/>
      <c r="R83" s="39"/>
      <c r="S83" s="39"/>
      <c r="T83" s="40"/>
      <c r="U83" s="39"/>
      <c r="V83" s="39"/>
      <c r="W83" s="38"/>
    </row>
    <row r="84" spans="1:23" ht="37.5" customHeight="1">
      <c r="A84" s="12" t="s">
        <v>164</v>
      </c>
      <c r="B84" s="12"/>
      <c r="C84" s="12"/>
      <c r="D84" s="7" t="s">
        <v>5</v>
      </c>
      <c r="E84" s="13" t="s">
        <v>6</v>
      </c>
      <c r="F84" s="13" t="s">
        <v>7</v>
      </c>
      <c r="G84" s="13" t="s">
        <v>8</v>
      </c>
      <c r="H84" s="14" t="s">
        <v>9</v>
      </c>
      <c r="I84" s="15" t="s">
        <v>10</v>
      </c>
      <c r="J84" s="15"/>
      <c r="K84" s="15"/>
      <c r="L84" s="15" t="s">
        <v>11</v>
      </c>
      <c r="M84" s="15" t="s">
        <v>12</v>
      </c>
      <c r="N84" s="15" t="s">
        <v>13</v>
      </c>
      <c r="O84" s="23" t="e">
        <f>N84+(N84*3.5%)</f>
        <v>#VALUE!</v>
      </c>
      <c r="P84" s="15" t="s">
        <v>15</v>
      </c>
      <c r="Q84" s="13" t="s">
        <v>16</v>
      </c>
      <c r="R84" s="16" t="s">
        <v>61</v>
      </c>
      <c r="S84" s="13" t="s">
        <v>18</v>
      </c>
      <c r="T84" s="16" t="s">
        <v>19</v>
      </c>
      <c r="U84" s="16" t="s">
        <v>20</v>
      </c>
      <c r="V84" s="16" t="s">
        <v>21</v>
      </c>
      <c r="W84" s="17" t="s">
        <v>22</v>
      </c>
    </row>
    <row r="85" spans="1:23" ht="12.75">
      <c r="A85" s="18" t="s">
        <v>33</v>
      </c>
      <c r="B85" s="18" t="s">
        <v>24</v>
      </c>
      <c r="C85" s="42">
        <v>1</v>
      </c>
      <c r="D85" s="43" t="s">
        <v>140</v>
      </c>
      <c r="E85" s="20" t="s">
        <v>26</v>
      </c>
      <c r="F85" s="25" t="s">
        <v>69</v>
      </c>
      <c r="G85" s="20" t="s">
        <v>33</v>
      </c>
      <c r="H85" s="20">
        <v>14</v>
      </c>
      <c r="I85" s="23">
        <v>4582.601972861001</v>
      </c>
      <c r="J85" s="23">
        <f>I85*1.75%+I85</f>
        <v>4662.797507386068</v>
      </c>
      <c r="K85" s="23">
        <v>4662.797507386068</v>
      </c>
      <c r="L85" s="23">
        <f>K85+(K85*2.5%)</f>
        <v>4779.367445070719</v>
      </c>
      <c r="M85" s="23">
        <f>L85+(L85*2%)</f>
        <v>4874.954793972134</v>
      </c>
      <c r="N85" s="23">
        <f>M85+(M85*0.9%)</f>
        <v>4918.829387117883</v>
      </c>
      <c r="O85" s="23">
        <f>N85+(N85*3.5%)</f>
        <v>5090.988415667009</v>
      </c>
      <c r="P85" s="23">
        <f>O85+(O85*3.5%)</f>
        <v>5269.173010215354</v>
      </c>
      <c r="Q85" s="20" t="s">
        <v>45</v>
      </c>
      <c r="R85" s="20" t="s">
        <v>40</v>
      </c>
      <c r="S85" s="20" t="s">
        <v>31</v>
      </c>
      <c r="T85" s="25"/>
      <c r="U85" s="20"/>
      <c r="V85" s="20" t="s">
        <v>37</v>
      </c>
      <c r="W85" s="20">
        <v>1</v>
      </c>
    </row>
    <row r="86" spans="1:23" ht="15" customHeight="1">
      <c r="A86" s="12" t="s">
        <v>2</v>
      </c>
      <c r="B86" s="12"/>
      <c r="C86" s="12"/>
      <c r="D86" s="49" t="s">
        <v>165</v>
      </c>
      <c r="E86" s="37"/>
      <c r="F86" s="38"/>
      <c r="G86" s="39"/>
      <c r="H86" s="39"/>
      <c r="I86" s="38"/>
      <c r="J86" s="38"/>
      <c r="K86" s="38"/>
      <c r="L86" s="38"/>
      <c r="M86" s="38"/>
      <c r="N86" s="38"/>
      <c r="O86" s="23">
        <f>N86+(N86*3.5%)</f>
        <v>0</v>
      </c>
      <c r="P86" s="15"/>
      <c r="Q86" s="39"/>
      <c r="R86" s="39"/>
      <c r="S86" s="39"/>
      <c r="T86" s="40"/>
      <c r="U86" s="39"/>
      <c r="V86" s="39"/>
      <c r="W86" s="38"/>
    </row>
    <row r="87" spans="1:23" ht="37.5" customHeight="1">
      <c r="A87" s="12" t="s">
        <v>166</v>
      </c>
      <c r="B87" s="12"/>
      <c r="C87" s="12"/>
      <c r="D87" s="7" t="s">
        <v>5</v>
      </c>
      <c r="E87" s="13" t="s">
        <v>6</v>
      </c>
      <c r="F87" s="13" t="s">
        <v>7</v>
      </c>
      <c r="G87" s="13" t="s">
        <v>8</v>
      </c>
      <c r="H87" s="14" t="s">
        <v>9</v>
      </c>
      <c r="I87" s="15" t="s">
        <v>10</v>
      </c>
      <c r="J87" s="15"/>
      <c r="K87" s="15"/>
      <c r="L87" s="15" t="s">
        <v>11</v>
      </c>
      <c r="M87" s="15" t="s">
        <v>12</v>
      </c>
      <c r="N87" s="15" t="s">
        <v>13</v>
      </c>
      <c r="O87" s="23" t="e">
        <f>N87+(N87*3.5%)</f>
        <v>#VALUE!</v>
      </c>
      <c r="P87" s="15" t="s">
        <v>15</v>
      </c>
      <c r="Q87" s="13" t="s">
        <v>16</v>
      </c>
      <c r="R87" s="16" t="s">
        <v>61</v>
      </c>
      <c r="S87" s="13" t="s">
        <v>18</v>
      </c>
      <c r="T87" s="16" t="s">
        <v>19</v>
      </c>
      <c r="U87" s="16" t="s">
        <v>20</v>
      </c>
      <c r="V87" s="16" t="s">
        <v>21</v>
      </c>
      <c r="W87" s="17" t="s">
        <v>22</v>
      </c>
    </row>
    <row r="88" spans="1:23" ht="12.75">
      <c r="A88" s="18" t="s">
        <v>40</v>
      </c>
      <c r="B88" s="18" t="s">
        <v>48</v>
      </c>
      <c r="C88" s="50" t="s">
        <v>167</v>
      </c>
      <c r="D88" s="26" t="s">
        <v>168</v>
      </c>
      <c r="E88" s="20" t="s">
        <v>26</v>
      </c>
      <c r="F88" s="25" t="s">
        <v>169</v>
      </c>
      <c r="G88" s="20" t="s">
        <v>40</v>
      </c>
      <c r="H88" s="22">
        <v>24</v>
      </c>
      <c r="I88" s="23">
        <v>15552.666471749999</v>
      </c>
      <c r="J88" s="23">
        <f>I88*1.75%+I88</f>
        <v>15824.838135005624</v>
      </c>
      <c r="K88" s="23">
        <v>15824.838135005624</v>
      </c>
      <c r="L88" s="23">
        <f>K88+(K88*2.5%)</f>
        <v>16220.459088380765</v>
      </c>
      <c r="M88" s="23">
        <f>L88+(L88*2%)</f>
        <v>16544.86827014838</v>
      </c>
      <c r="N88" s="23">
        <f>M88+(M88*0.9%)</f>
        <v>16693.772084579716</v>
      </c>
      <c r="O88" s="23">
        <f>N88+(N88*3.5%)</f>
        <v>17278.054107540007</v>
      </c>
      <c r="P88" s="23">
        <f>O88+(O88*3.5%)</f>
        <v>17882.786001303906</v>
      </c>
      <c r="Q88" s="20" t="s">
        <v>45</v>
      </c>
      <c r="R88" s="20" t="s">
        <v>40</v>
      </c>
      <c r="S88" s="20" t="s">
        <v>31</v>
      </c>
      <c r="T88" s="25" t="s">
        <v>170</v>
      </c>
      <c r="U88" s="24" t="s">
        <v>137</v>
      </c>
      <c r="V88" s="21" t="s">
        <v>23</v>
      </c>
      <c r="W88" s="20">
        <v>1</v>
      </c>
    </row>
    <row r="89" spans="1:23" ht="12.75">
      <c r="A89" s="18" t="s">
        <v>40</v>
      </c>
      <c r="B89" s="18" t="s">
        <v>48</v>
      </c>
      <c r="C89" s="50" t="s">
        <v>171</v>
      </c>
      <c r="D89" s="26" t="s">
        <v>172</v>
      </c>
      <c r="E89" s="20" t="s">
        <v>26</v>
      </c>
      <c r="F89" s="25" t="s">
        <v>173</v>
      </c>
      <c r="G89" s="20" t="s">
        <v>54</v>
      </c>
      <c r="H89" s="22">
        <v>24</v>
      </c>
      <c r="I89" s="23">
        <v>15363.77047435</v>
      </c>
      <c r="J89" s="23">
        <f>I89*1.75%+I89</f>
        <v>15632.636457651124</v>
      </c>
      <c r="K89" s="23">
        <v>15632.636457651124</v>
      </c>
      <c r="L89" s="23">
        <f>K89+(K89*2.5%)</f>
        <v>16023.452369092402</v>
      </c>
      <c r="M89" s="23">
        <f>L89+(L89*2%)</f>
        <v>16343.92141647425</v>
      </c>
      <c r="N89" s="23">
        <f>M89+(M89*0.9%)</f>
        <v>16491.016709222517</v>
      </c>
      <c r="O89" s="23">
        <f>N89+(N89*3.5%)</f>
        <v>17068.202294045306</v>
      </c>
      <c r="P89" s="23">
        <f>O89+(O89*3.5%)</f>
        <v>17665.58937433689</v>
      </c>
      <c r="Q89" s="20" t="s">
        <v>45</v>
      </c>
      <c r="R89" s="20" t="s">
        <v>40</v>
      </c>
      <c r="S89" s="20" t="s">
        <v>31</v>
      </c>
      <c r="T89" s="24" t="s">
        <v>174</v>
      </c>
      <c r="U89" s="24" t="s">
        <v>95</v>
      </c>
      <c r="V89" s="21" t="s">
        <v>23</v>
      </c>
      <c r="W89" s="20">
        <v>1</v>
      </c>
    </row>
    <row r="90" spans="1:23" ht="12.75">
      <c r="A90" s="18" t="s">
        <v>40</v>
      </c>
      <c r="B90" s="18" t="s">
        <v>48</v>
      </c>
      <c r="C90" s="50" t="s">
        <v>175</v>
      </c>
      <c r="D90" s="26" t="s">
        <v>176</v>
      </c>
      <c r="E90" s="20" t="s">
        <v>26</v>
      </c>
      <c r="F90" s="25" t="s">
        <v>101</v>
      </c>
      <c r="G90" s="20" t="s">
        <v>40</v>
      </c>
      <c r="H90" s="22">
        <v>24</v>
      </c>
      <c r="I90" s="23">
        <v>15552.666471749999</v>
      </c>
      <c r="J90" s="23">
        <f>I90*1.75%+I90</f>
        <v>15824.838135005624</v>
      </c>
      <c r="K90" s="23">
        <v>15824.838135005624</v>
      </c>
      <c r="L90" s="23">
        <f>K90+(K90*2.5%)</f>
        <v>16220.459088380765</v>
      </c>
      <c r="M90" s="23">
        <f>L90+(L90*2%)</f>
        <v>16544.86827014838</v>
      </c>
      <c r="N90" s="23">
        <f>M90+(M90*0.9%)</f>
        <v>16693.772084579716</v>
      </c>
      <c r="O90" s="23">
        <f>N90+(N90*3.5%)</f>
        <v>17278.054107540007</v>
      </c>
      <c r="P90" s="23">
        <f>O90+(O90*3.5%)</f>
        <v>17882.786001303906</v>
      </c>
      <c r="Q90" s="20" t="s">
        <v>45</v>
      </c>
      <c r="R90" s="20" t="s">
        <v>40</v>
      </c>
      <c r="S90" s="20" t="s">
        <v>31</v>
      </c>
      <c r="T90" s="25" t="s">
        <v>177</v>
      </c>
      <c r="U90" s="24" t="s">
        <v>95</v>
      </c>
      <c r="V90" s="24" t="s">
        <v>37</v>
      </c>
      <c r="W90" s="20">
        <v>1</v>
      </c>
    </row>
    <row r="91" spans="1:23" ht="12.75">
      <c r="A91" s="18" t="s">
        <v>40</v>
      </c>
      <c r="B91" s="18" t="s">
        <v>48</v>
      </c>
      <c r="C91" s="50">
        <v>73</v>
      </c>
      <c r="D91" s="26" t="s">
        <v>178</v>
      </c>
      <c r="E91" s="20" t="s">
        <v>26</v>
      </c>
      <c r="F91" s="25" t="s">
        <v>173</v>
      </c>
      <c r="G91" s="20" t="s">
        <v>54</v>
      </c>
      <c r="H91" s="22">
        <v>24</v>
      </c>
      <c r="I91" s="23">
        <v>15363.77047435</v>
      </c>
      <c r="J91" s="23">
        <f>I91*1.75%+I91</f>
        <v>15632.636457651124</v>
      </c>
      <c r="K91" s="23">
        <v>15632.636457651124</v>
      </c>
      <c r="L91" s="23">
        <f>K91+(K91*2.5%)</f>
        <v>16023.452369092402</v>
      </c>
      <c r="M91" s="23">
        <f>L91+(L91*2%)</f>
        <v>16343.92141647425</v>
      </c>
      <c r="N91" s="23">
        <f>M91+(M91*0.9%)</f>
        <v>16491.016709222517</v>
      </c>
      <c r="O91" s="23">
        <f>N91+(N91*3.5%)</f>
        <v>17068.202294045306</v>
      </c>
      <c r="P91" s="23">
        <f>O91+(O91*3.5%)</f>
        <v>17665.58937433689</v>
      </c>
      <c r="Q91" s="20" t="s">
        <v>45</v>
      </c>
      <c r="R91" s="20" t="s">
        <v>40</v>
      </c>
      <c r="S91" s="20" t="s">
        <v>31</v>
      </c>
      <c r="T91" s="25" t="s">
        <v>179</v>
      </c>
      <c r="U91" s="24" t="s">
        <v>95</v>
      </c>
      <c r="V91" s="21" t="s">
        <v>23</v>
      </c>
      <c r="W91" s="20">
        <v>1</v>
      </c>
    </row>
    <row r="92" spans="1:23" ht="12.75">
      <c r="A92" s="18" t="s">
        <v>40</v>
      </c>
      <c r="B92" s="18" t="s">
        <v>24</v>
      </c>
      <c r="C92" s="18">
        <v>14</v>
      </c>
      <c r="D92" s="26" t="s">
        <v>180</v>
      </c>
      <c r="E92" s="20" t="s">
        <v>26</v>
      </c>
      <c r="F92" s="20" t="s">
        <v>27</v>
      </c>
      <c r="G92" s="20" t="s">
        <v>107</v>
      </c>
      <c r="H92" s="22">
        <v>21</v>
      </c>
      <c r="I92" s="23">
        <v>10537.476771684998</v>
      </c>
      <c r="J92" s="23">
        <f>I92*1.75%+I92</f>
        <v>10721.882615189486</v>
      </c>
      <c r="K92" s="23">
        <v>10721.882615189486</v>
      </c>
      <c r="L92" s="23">
        <f>K92+(K92*2.5%)</f>
        <v>10989.929680569223</v>
      </c>
      <c r="M92" s="23">
        <f>L92+(L92*2%)</f>
        <v>11209.728274180607</v>
      </c>
      <c r="N92" s="23">
        <f>M92+(M92*0.9%)</f>
        <v>11310.615828648231</v>
      </c>
      <c r="O92" s="23">
        <f>N92+(N92*3.5%)</f>
        <v>11706.48738265092</v>
      </c>
      <c r="P92" s="23">
        <f>O92+(O92*3.5%)</f>
        <v>12116.214441043701</v>
      </c>
      <c r="Q92" s="20" t="s">
        <v>45</v>
      </c>
      <c r="R92" s="20" t="s">
        <v>40</v>
      </c>
      <c r="S92" s="20" t="s">
        <v>31</v>
      </c>
      <c r="T92" s="25"/>
      <c r="U92" s="20" t="s">
        <v>36</v>
      </c>
      <c r="V92" s="21" t="s">
        <v>23</v>
      </c>
      <c r="W92" s="20">
        <v>1</v>
      </c>
    </row>
    <row r="93" spans="1:23" ht="12.75">
      <c r="A93" s="18" t="s">
        <v>40</v>
      </c>
      <c r="B93" s="18" t="s">
        <v>24</v>
      </c>
      <c r="C93" s="42">
        <v>45</v>
      </c>
      <c r="D93" s="26" t="s">
        <v>181</v>
      </c>
      <c r="E93" s="20" t="s">
        <v>26</v>
      </c>
      <c r="F93" s="25" t="s">
        <v>182</v>
      </c>
      <c r="G93" s="20" t="s">
        <v>40</v>
      </c>
      <c r="H93" s="22">
        <v>23</v>
      </c>
      <c r="I93" s="23">
        <v>13621.9705027669</v>
      </c>
      <c r="J93" s="23">
        <f>I93*1.75%+I93</f>
        <v>13860.354986565322</v>
      </c>
      <c r="K93" s="23">
        <v>13860.354986565322</v>
      </c>
      <c r="L93" s="23">
        <f>K93+(K93*2.5%)</f>
        <v>14206.863861229454</v>
      </c>
      <c r="M93" s="23">
        <f>L93+(L93*2%)</f>
        <v>14491.001138454043</v>
      </c>
      <c r="N93" s="23">
        <f>M93+(M93*0.9%)</f>
        <v>14621.42014870013</v>
      </c>
      <c r="O93" s="23">
        <f>N93+(N93*3.5%)</f>
        <v>15133.169853904634</v>
      </c>
      <c r="P93" s="23">
        <f>O93+(O93*3.5%)</f>
        <v>15662.830798791296</v>
      </c>
      <c r="Q93" s="20" t="s">
        <v>45</v>
      </c>
      <c r="R93" s="20" t="s">
        <v>40</v>
      </c>
      <c r="S93" s="20" t="s">
        <v>31</v>
      </c>
      <c r="T93" s="25" t="s">
        <v>177</v>
      </c>
      <c r="U93" s="20" t="s">
        <v>183</v>
      </c>
      <c r="V93" s="21" t="s">
        <v>37</v>
      </c>
      <c r="W93" s="20">
        <v>2</v>
      </c>
    </row>
    <row r="94" spans="1:23" ht="43.5" customHeight="1">
      <c r="A94" s="18" t="s">
        <v>23</v>
      </c>
      <c r="B94" s="18" t="s">
        <v>48</v>
      </c>
      <c r="C94" s="50">
        <v>66</v>
      </c>
      <c r="D94" s="26" t="s">
        <v>184</v>
      </c>
      <c r="E94" s="20" t="s">
        <v>26</v>
      </c>
      <c r="F94" s="25" t="s">
        <v>185</v>
      </c>
      <c r="G94" s="20" t="s">
        <v>23</v>
      </c>
      <c r="H94" s="22">
        <v>19</v>
      </c>
      <c r="I94" s="23">
        <v>10861.878415649999</v>
      </c>
      <c r="J94" s="23">
        <f>I94*1.75%+I94</f>
        <v>11051.961287923874</v>
      </c>
      <c r="K94" s="23">
        <v>11051.961287923874</v>
      </c>
      <c r="L94" s="23">
        <f>K94+(K94*2.5%)</f>
        <v>11328.26032012197</v>
      </c>
      <c r="M94" s="23">
        <f>L94+(L94*2%)</f>
        <v>11554.82552652441</v>
      </c>
      <c r="N94" s="23">
        <f>M94+(M94*0.9%)</f>
        <v>11658.818956263129</v>
      </c>
      <c r="O94" s="23">
        <f>N94+(N94*3.5%)</f>
        <v>12066.877619732339</v>
      </c>
      <c r="P94" s="23">
        <f>O94+(O94*3.5%)</f>
        <v>12489.218336422971</v>
      </c>
      <c r="Q94" s="20" t="s">
        <v>45</v>
      </c>
      <c r="R94" s="20" t="s">
        <v>40</v>
      </c>
      <c r="S94" s="20" t="s">
        <v>31</v>
      </c>
      <c r="T94" s="25"/>
      <c r="U94" s="24" t="s">
        <v>95</v>
      </c>
      <c r="V94" s="24" t="s">
        <v>37</v>
      </c>
      <c r="W94" s="20">
        <v>1</v>
      </c>
    </row>
    <row r="95" spans="1:23" ht="12.75">
      <c r="A95" s="18" t="s">
        <v>23</v>
      </c>
      <c r="B95" s="18" t="s">
        <v>24</v>
      </c>
      <c r="C95" s="18">
        <v>55</v>
      </c>
      <c r="D95" s="26" t="s">
        <v>186</v>
      </c>
      <c r="E95" s="20" t="s">
        <v>26</v>
      </c>
      <c r="F95" s="20" t="s">
        <v>57</v>
      </c>
      <c r="G95" s="20" t="s">
        <v>23</v>
      </c>
      <c r="H95" s="22">
        <v>18</v>
      </c>
      <c r="I95" s="23">
        <v>9253.18071565</v>
      </c>
      <c r="J95" s="23">
        <f>I95*1.75%+I95</f>
        <v>9415.111378173875</v>
      </c>
      <c r="K95" s="23">
        <v>9415.111378173875</v>
      </c>
      <c r="L95" s="23">
        <f>K95+(K95*2.5%)</f>
        <v>9650.489162628222</v>
      </c>
      <c r="M95" s="23">
        <f>L95+(L95*2%)</f>
        <v>9843.498945880787</v>
      </c>
      <c r="N95" s="23">
        <f>M95+(M95*0.9%)</f>
        <v>9932.090436393713</v>
      </c>
      <c r="O95" s="23">
        <f>N95+(N95*3.5%)</f>
        <v>10279.713601667494</v>
      </c>
      <c r="P95" s="23">
        <f>O95+(O95*3.5%)</f>
        <v>10639.503577725856</v>
      </c>
      <c r="Q95" s="20" t="s">
        <v>45</v>
      </c>
      <c r="R95" s="20" t="s">
        <v>40</v>
      </c>
      <c r="S95" s="20" t="s">
        <v>31</v>
      </c>
      <c r="T95" s="25"/>
      <c r="U95" s="20" t="s">
        <v>36</v>
      </c>
      <c r="V95" s="21" t="s">
        <v>23</v>
      </c>
      <c r="W95" s="20">
        <v>1</v>
      </c>
    </row>
    <row r="96" spans="1:23" ht="12.75">
      <c r="A96" s="46" t="s">
        <v>23</v>
      </c>
      <c r="B96" s="46" t="s">
        <v>24</v>
      </c>
      <c r="C96" s="42">
        <v>1</v>
      </c>
      <c r="D96" s="26" t="s">
        <v>62</v>
      </c>
      <c r="E96" s="20" t="s">
        <v>26</v>
      </c>
      <c r="F96" s="20" t="s">
        <v>57</v>
      </c>
      <c r="G96" s="20" t="s">
        <v>23</v>
      </c>
      <c r="H96" s="22">
        <v>18</v>
      </c>
      <c r="I96" s="23">
        <v>8931.272155791052</v>
      </c>
      <c r="J96" s="23">
        <f>I96*1.75%+I96</f>
        <v>9087.569418517396</v>
      </c>
      <c r="K96" s="23">
        <v>9087.569418517396</v>
      </c>
      <c r="L96" s="23">
        <f>K96+(K96*2.5%)</f>
        <v>9314.75865398033</v>
      </c>
      <c r="M96" s="23">
        <f>L96+(L96*2%)</f>
        <v>9501.053827059937</v>
      </c>
      <c r="N96" s="23">
        <f>M96+(M96*0.9%)</f>
        <v>9586.563311503476</v>
      </c>
      <c r="O96" s="23">
        <f>N96+(N96*3.5%)</f>
        <v>9922.093027406097</v>
      </c>
      <c r="P96" s="23">
        <f>O96+(O96*3.5%)</f>
        <v>10269.36628336531</v>
      </c>
      <c r="Q96" s="20" t="s">
        <v>45</v>
      </c>
      <c r="R96" s="20" t="s">
        <v>40</v>
      </c>
      <c r="S96" s="20" t="s">
        <v>31</v>
      </c>
      <c r="T96" s="25"/>
      <c r="U96" s="20"/>
      <c r="V96" s="24" t="s">
        <v>23</v>
      </c>
      <c r="W96" s="20">
        <v>1</v>
      </c>
    </row>
    <row r="97" spans="1:23" ht="12.75">
      <c r="A97" s="18" t="s">
        <v>33</v>
      </c>
      <c r="B97" s="18" t="s">
        <v>24</v>
      </c>
      <c r="C97" s="42">
        <v>1</v>
      </c>
      <c r="D97" s="43" t="s">
        <v>187</v>
      </c>
      <c r="E97" s="20" t="s">
        <v>105</v>
      </c>
      <c r="F97" s="25" t="s">
        <v>122</v>
      </c>
      <c r="G97" s="20" t="s">
        <v>33</v>
      </c>
      <c r="H97" s="22">
        <v>14</v>
      </c>
      <c r="I97" s="23">
        <v>4582.601972861001</v>
      </c>
      <c r="J97" s="23">
        <f>I97*1.75%+I97</f>
        <v>4662.797507386068</v>
      </c>
      <c r="K97" s="23">
        <v>4662.797507386068</v>
      </c>
      <c r="L97" s="23">
        <f>K97+(K97*2.5%)</f>
        <v>4779.367445070719</v>
      </c>
      <c r="M97" s="23">
        <f>L97+(L97*2%)</f>
        <v>4874.954793972134</v>
      </c>
      <c r="N97" s="23">
        <f>M97+(M97*0.9%)</f>
        <v>4918.829387117883</v>
      </c>
      <c r="O97" s="23">
        <f>N97+(N97*3.5%)</f>
        <v>5090.988415667009</v>
      </c>
      <c r="P97" s="23">
        <f>O97+(O97*3.5%)</f>
        <v>5269.173010215354</v>
      </c>
      <c r="Q97" s="20" t="s">
        <v>45</v>
      </c>
      <c r="R97" s="20" t="s">
        <v>40</v>
      </c>
      <c r="S97" s="20" t="s">
        <v>31</v>
      </c>
      <c r="T97" s="25"/>
      <c r="U97" s="20"/>
      <c r="V97" s="24" t="s">
        <v>37</v>
      </c>
      <c r="W97" s="20">
        <v>2</v>
      </c>
    </row>
    <row r="98" spans="1:23" ht="12.75">
      <c r="A98" s="18" t="s">
        <v>43</v>
      </c>
      <c r="B98" s="18" t="s">
        <v>24</v>
      </c>
      <c r="C98" s="42">
        <v>17</v>
      </c>
      <c r="D98" s="26" t="s">
        <v>188</v>
      </c>
      <c r="E98" s="20" t="s">
        <v>26</v>
      </c>
      <c r="F98" s="20" t="s">
        <v>27</v>
      </c>
      <c r="G98" s="20" t="s">
        <v>43</v>
      </c>
      <c r="H98" s="22">
        <v>11</v>
      </c>
      <c r="I98" s="33">
        <v>4663.4124</v>
      </c>
      <c r="J98" s="33">
        <f>I98*1.75%+I98</f>
        <v>4745.022117</v>
      </c>
      <c r="K98" s="33">
        <v>4745.022117</v>
      </c>
      <c r="L98" s="23">
        <f>K98+(K98*2.5%)</f>
        <v>4863.647669925001</v>
      </c>
      <c r="M98" s="23">
        <f>L98+(L98*2%)</f>
        <v>4960.920623323501</v>
      </c>
      <c r="N98" s="23">
        <f>M98+(M98*0.9%)</f>
        <v>5005.568908933413</v>
      </c>
      <c r="O98" s="23">
        <f>N98+(N98*3.5%)</f>
        <v>5180.763820746082</v>
      </c>
      <c r="P98" s="23">
        <f>O98+(O98*3.5%)</f>
        <v>5362.090554472195</v>
      </c>
      <c r="Q98" s="20" t="s">
        <v>45</v>
      </c>
      <c r="R98" s="20" t="s">
        <v>40</v>
      </c>
      <c r="S98" s="20" t="s">
        <v>31</v>
      </c>
      <c r="T98" s="25"/>
      <c r="U98" s="25" t="s">
        <v>189</v>
      </c>
      <c r="V98" s="24" t="s">
        <v>46</v>
      </c>
      <c r="W98" s="20">
        <v>1</v>
      </c>
    </row>
    <row r="99" spans="1:23" ht="15" customHeight="1">
      <c r="A99" s="12" t="s">
        <v>2</v>
      </c>
      <c r="B99" s="12"/>
      <c r="C99" s="12"/>
      <c r="D99" s="49" t="s">
        <v>190</v>
      </c>
      <c r="E99" s="37"/>
      <c r="F99" s="38"/>
      <c r="G99" s="39"/>
      <c r="H99" s="39"/>
      <c r="I99" s="38"/>
      <c r="J99" s="38"/>
      <c r="K99" s="38"/>
      <c r="L99" s="38"/>
      <c r="M99" s="38"/>
      <c r="N99" s="38"/>
      <c r="O99" s="23">
        <f>N99+(N99*3.5%)</f>
        <v>0</v>
      </c>
      <c r="P99" s="15"/>
      <c r="Q99" s="39"/>
      <c r="R99" s="39"/>
      <c r="S99" s="39"/>
      <c r="T99" s="40"/>
      <c r="U99" s="39"/>
      <c r="V99" s="39"/>
      <c r="W99" s="38"/>
    </row>
    <row r="100" spans="1:23" ht="37.5" customHeight="1">
      <c r="A100" s="12" t="s">
        <v>191</v>
      </c>
      <c r="B100" s="12"/>
      <c r="C100" s="12"/>
      <c r="D100" s="7" t="s">
        <v>5</v>
      </c>
      <c r="E100" s="13" t="s">
        <v>6</v>
      </c>
      <c r="F100" s="13" t="s">
        <v>7</v>
      </c>
      <c r="G100" s="13" t="s">
        <v>8</v>
      </c>
      <c r="H100" s="14" t="s">
        <v>9</v>
      </c>
      <c r="I100" s="15" t="s">
        <v>10</v>
      </c>
      <c r="J100" s="15"/>
      <c r="K100" s="15"/>
      <c r="L100" s="15" t="s">
        <v>11</v>
      </c>
      <c r="M100" s="15" t="s">
        <v>12</v>
      </c>
      <c r="N100" s="15" t="s">
        <v>13</v>
      </c>
      <c r="O100" s="23" t="e">
        <f>N100+(N100*3.5%)</f>
        <v>#VALUE!</v>
      </c>
      <c r="P100" s="15" t="s">
        <v>15</v>
      </c>
      <c r="Q100" s="13" t="s">
        <v>16</v>
      </c>
      <c r="R100" s="16" t="s">
        <v>61</v>
      </c>
      <c r="S100" s="13" t="s">
        <v>18</v>
      </c>
      <c r="T100" s="16" t="s">
        <v>19</v>
      </c>
      <c r="U100" s="16" t="s">
        <v>20</v>
      </c>
      <c r="V100" s="16" t="s">
        <v>21</v>
      </c>
      <c r="W100" s="17" t="s">
        <v>22</v>
      </c>
    </row>
    <row r="101" spans="1:23" ht="12.75">
      <c r="A101" s="46" t="s">
        <v>40</v>
      </c>
      <c r="B101" s="46" t="s">
        <v>48</v>
      </c>
      <c r="C101" s="42">
        <v>88</v>
      </c>
      <c r="D101" s="19" t="s">
        <v>192</v>
      </c>
      <c r="E101" s="21" t="s">
        <v>26</v>
      </c>
      <c r="F101" s="21" t="s">
        <v>27</v>
      </c>
      <c r="G101" s="21" t="s">
        <v>40</v>
      </c>
      <c r="H101" s="22">
        <v>28</v>
      </c>
      <c r="I101" s="23">
        <v>21987.457599999998</v>
      </c>
      <c r="J101" s="23">
        <f>I101*1.75%+I101</f>
        <v>22372.238107999998</v>
      </c>
      <c r="K101" s="23">
        <v>22372.238107999998</v>
      </c>
      <c r="L101" s="23">
        <f>K101+(K101*2.5%)</f>
        <v>22931.5440607</v>
      </c>
      <c r="M101" s="23">
        <f>L101+(L101*2%)</f>
        <v>23390.174941914</v>
      </c>
      <c r="N101" s="23">
        <f>M101+(M101*0.9%)</f>
        <v>23600.686516391226</v>
      </c>
      <c r="O101" s="23">
        <f>N101+(N101*3.5%)</f>
        <v>24426.71054446492</v>
      </c>
      <c r="P101" s="23">
        <f>O101+(O101*3.5%)</f>
        <v>25281.645413521193</v>
      </c>
      <c r="Q101" s="21" t="s">
        <v>35</v>
      </c>
      <c r="R101" s="21" t="s">
        <v>51</v>
      </c>
      <c r="S101" s="20" t="s">
        <v>31</v>
      </c>
      <c r="T101" s="25" t="s">
        <v>193</v>
      </c>
      <c r="U101" s="24" t="s">
        <v>52</v>
      </c>
      <c r="V101" s="24" t="s">
        <v>23</v>
      </c>
      <c r="W101" s="20">
        <v>1</v>
      </c>
    </row>
    <row r="102" spans="1:23" ht="12.75">
      <c r="A102" s="46" t="s">
        <v>40</v>
      </c>
      <c r="B102" s="46" t="s">
        <v>48</v>
      </c>
      <c r="C102" s="42">
        <v>22</v>
      </c>
      <c r="D102" s="19" t="s">
        <v>194</v>
      </c>
      <c r="E102" s="21" t="s">
        <v>26</v>
      </c>
      <c r="F102" s="25" t="s">
        <v>195</v>
      </c>
      <c r="G102" s="21" t="s">
        <v>40</v>
      </c>
      <c r="H102" s="22">
        <v>24</v>
      </c>
      <c r="I102" s="23">
        <v>15552.666471749999</v>
      </c>
      <c r="J102" s="23">
        <f>I102*1.75%+I102</f>
        <v>15824.838135005624</v>
      </c>
      <c r="K102" s="23">
        <v>15824.838135005624</v>
      </c>
      <c r="L102" s="23">
        <f>K102+(K102*2.5%)</f>
        <v>16220.459088380765</v>
      </c>
      <c r="M102" s="23">
        <f>L102+(L102*2%)</f>
        <v>16544.86827014838</v>
      </c>
      <c r="N102" s="23">
        <f>M102+(M102*0.9%)</f>
        <v>16693.772084579716</v>
      </c>
      <c r="O102" s="23">
        <f>N102+(N102*3.5%)</f>
        <v>17278.054107540007</v>
      </c>
      <c r="P102" s="23">
        <f>O102+(O102*3.5%)</f>
        <v>17882.786001303906</v>
      </c>
      <c r="Q102" s="20" t="s">
        <v>45</v>
      </c>
      <c r="R102" s="20" t="s">
        <v>40</v>
      </c>
      <c r="S102" s="20" t="s">
        <v>31</v>
      </c>
      <c r="T102" s="25" t="s">
        <v>196</v>
      </c>
      <c r="U102" s="24" t="s">
        <v>197</v>
      </c>
      <c r="V102" s="24" t="s">
        <v>23</v>
      </c>
      <c r="W102" s="20">
        <v>1</v>
      </c>
    </row>
    <row r="103" spans="1:23" ht="12.75">
      <c r="A103" s="18" t="s">
        <v>40</v>
      </c>
      <c r="B103" s="18" t="s">
        <v>24</v>
      </c>
      <c r="C103" s="18">
        <v>14</v>
      </c>
      <c r="D103" s="35" t="s">
        <v>56</v>
      </c>
      <c r="E103" s="20" t="s">
        <v>26</v>
      </c>
      <c r="F103" s="20" t="s">
        <v>57</v>
      </c>
      <c r="G103" s="20" t="s">
        <v>40</v>
      </c>
      <c r="H103" s="22">
        <v>23</v>
      </c>
      <c r="I103" s="23">
        <v>13621.9705027669</v>
      </c>
      <c r="J103" s="23">
        <f>I103*1.75%+I103</f>
        <v>13860.354986565322</v>
      </c>
      <c r="K103" s="23">
        <v>13860.354986565322</v>
      </c>
      <c r="L103" s="23">
        <f>K103+(K103*2.5%)</f>
        <v>14206.863861229454</v>
      </c>
      <c r="M103" s="23">
        <f>L103+(L103*2%)</f>
        <v>14491.001138454043</v>
      </c>
      <c r="N103" s="23">
        <f>M103+(M103*0.9%)</f>
        <v>14621.42014870013</v>
      </c>
      <c r="O103" s="23">
        <f>N103+(N103*3.5%)</f>
        <v>15133.169853904634</v>
      </c>
      <c r="P103" s="23">
        <f>O103+(O103*3.5%)</f>
        <v>15662.830798791296</v>
      </c>
      <c r="Q103" s="20" t="s">
        <v>45</v>
      </c>
      <c r="R103" s="20" t="s">
        <v>40</v>
      </c>
      <c r="S103" s="20" t="s">
        <v>31</v>
      </c>
      <c r="T103" s="25" t="s">
        <v>58</v>
      </c>
      <c r="U103" s="36" t="s">
        <v>36</v>
      </c>
      <c r="V103" s="21" t="s">
        <v>23</v>
      </c>
      <c r="W103" s="20">
        <v>1</v>
      </c>
    </row>
    <row r="104" spans="1:23" ht="12.75">
      <c r="A104" s="18" t="s">
        <v>40</v>
      </c>
      <c r="B104" s="18" t="s">
        <v>24</v>
      </c>
      <c r="C104" s="42">
        <v>46</v>
      </c>
      <c r="D104" s="26" t="s">
        <v>198</v>
      </c>
      <c r="E104" s="20" t="s">
        <v>26</v>
      </c>
      <c r="F104" s="25" t="s">
        <v>199</v>
      </c>
      <c r="G104" s="20" t="s">
        <v>40</v>
      </c>
      <c r="H104" s="22">
        <v>23</v>
      </c>
      <c r="I104" s="23">
        <v>13621.9705027669</v>
      </c>
      <c r="J104" s="23">
        <f>I104*1.75%+I104</f>
        <v>13860.354986565322</v>
      </c>
      <c r="K104" s="23">
        <v>13860.354986565322</v>
      </c>
      <c r="L104" s="23">
        <f>K104+(K104*2.5%)</f>
        <v>14206.863861229454</v>
      </c>
      <c r="M104" s="23">
        <f>L104+(L104*2%)</f>
        <v>14491.001138454043</v>
      </c>
      <c r="N104" s="23">
        <f>M104+(M104*0.9%)</f>
        <v>14621.42014870013</v>
      </c>
      <c r="O104" s="23">
        <f>N104+(N104*3.5%)</f>
        <v>15133.169853904634</v>
      </c>
      <c r="P104" s="23">
        <f>O104+(O104*3.5%)</f>
        <v>15662.830798791296</v>
      </c>
      <c r="Q104" s="20" t="s">
        <v>45</v>
      </c>
      <c r="R104" s="20" t="s">
        <v>40</v>
      </c>
      <c r="S104" s="20" t="s">
        <v>31</v>
      </c>
      <c r="T104" s="25" t="s">
        <v>200</v>
      </c>
      <c r="U104" s="20" t="s">
        <v>103</v>
      </c>
      <c r="V104" s="24" t="s">
        <v>23</v>
      </c>
      <c r="W104" s="20">
        <v>7</v>
      </c>
    </row>
    <row r="105" spans="1:23" ht="50.25" customHeight="1">
      <c r="A105" s="46" t="s">
        <v>107</v>
      </c>
      <c r="B105" s="46" t="s">
        <v>24</v>
      </c>
      <c r="C105" s="42">
        <v>1</v>
      </c>
      <c r="D105" s="26" t="s">
        <v>180</v>
      </c>
      <c r="E105" s="20" t="s">
        <v>26</v>
      </c>
      <c r="F105" s="20" t="s">
        <v>57</v>
      </c>
      <c r="G105" s="20" t="s">
        <v>107</v>
      </c>
      <c r="H105" s="22">
        <v>21</v>
      </c>
      <c r="I105" s="23">
        <v>10537.476771684998</v>
      </c>
      <c r="J105" s="23">
        <f>I105*1.75%+I105</f>
        <v>10721.882615189486</v>
      </c>
      <c r="K105" s="23">
        <v>10721.882615189486</v>
      </c>
      <c r="L105" s="23">
        <f>K105+(K105*2.5%)</f>
        <v>10989.929680569223</v>
      </c>
      <c r="M105" s="23">
        <f>L105+(L105*2%)</f>
        <v>11209.728274180607</v>
      </c>
      <c r="N105" s="23">
        <f>M105+(M105*0.9%)</f>
        <v>11310.615828648231</v>
      </c>
      <c r="O105" s="23">
        <f>N105+(N105*3.5%)</f>
        <v>11706.48738265092</v>
      </c>
      <c r="P105" s="23">
        <f>O105+(O105*3.5%)</f>
        <v>12116.214441043701</v>
      </c>
      <c r="Q105" s="20" t="s">
        <v>45</v>
      </c>
      <c r="R105" s="20" t="s">
        <v>40</v>
      </c>
      <c r="S105" s="20" t="s">
        <v>31</v>
      </c>
      <c r="T105" s="25" t="s">
        <v>201</v>
      </c>
      <c r="U105" s="36" t="s">
        <v>36</v>
      </c>
      <c r="V105" s="24" t="s">
        <v>23</v>
      </c>
      <c r="W105" s="20">
        <v>1</v>
      </c>
    </row>
    <row r="106" spans="1:23" ht="12.75">
      <c r="A106" s="46" t="s">
        <v>23</v>
      </c>
      <c r="B106" s="46" t="s">
        <v>24</v>
      </c>
      <c r="C106" s="42">
        <v>72</v>
      </c>
      <c r="D106" s="26" t="s">
        <v>202</v>
      </c>
      <c r="E106" s="20" t="s">
        <v>26</v>
      </c>
      <c r="F106" s="25" t="s">
        <v>185</v>
      </c>
      <c r="G106" s="20" t="s">
        <v>23</v>
      </c>
      <c r="H106" s="22">
        <v>18</v>
      </c>
      <c r="I106" s="23">
        <v>8609.694500000001</v>
      </c>
      <c r="J106" s="23">
        <f>I106*1.75%+I106</f>
        <v>8760.36415375</v>
      </c>
      <c r="K106" s="23">
        <v>8760.36415375</v>
      </c>
      <c r="L106" s="23">
        <f>K106+(K106*2.5%)</f>
        <v>8979.37325759375</v>
      </c>
      <c r="M106" s="23">
        <f>L106+(L106*2%)</f>
        <v>9158.960722745625</v>
      </c>
      <c r="N106" s="23">
        <f>M106+(M106*0.9%)</f>
        <v>9241.391369250336</v>
      </c>
      <c r="O106" s="23">
        <f>N106+(N106*3.5%)</f>
        <v>9564.840067174096</v>
      </c>
      <c r="P106" s="23">
        <f>O106+(O106*3.5%)</f>
        <v>9899.60946952519</v>
      </c>
      <c r="Q106" s="20" t="s">
        <v>45</v>
      </c>
      <c r="R106" s="20" t="s">
        <v>40</v>
      </c>
      <c r="S106" s="20" t="s">
        <v>31</v>
      </c>
      <c r="T106" s="25" t="s">
        <v>203</v>
      </c>
      <c r="U106" s="20"/>
      <c r="V106" s="24" t="s">
        <v>37</v>
      </c>
      <c r="W106" s="20">
        <v>1</v>
      </c>
    </row>
    <row r="107" spans="1:23" ht="27.75" customHeight="1">
      <c r="A107" s="46" t="s">
        <v>23</v>
      </c>
      <c r="B107" s="46" t="s">
        <v>24</v>
      </c>
      <c r="C107" s="42">
        <v>1</v>
      </c>
      <c r="D107" s="26" t="s">
        <v>62</v>
      </c>
      <c r="E107" s="20" t="s">
        <v>26</v>
      </c>
      <c r="F107" s="20" t="s">
        <v>57</v>
      </c>
      <c r="G107" s="20" t="s">
        <v>23</v>
      </c>
      <c r="H107" s="22">
        <v>18</v>
      </c>
      <c r="I107" s="23">
        <v>8931.272155791052</v>
      </c>
      <c r="J107" s="23">
        <f>I107*1.75%+I107</f>
        <v>9087.569418517396</v>
      </c>
      <c r="K107" s="23">
        <v>9087.569418517396</v>
      </c>
      <c r="L107" s="23">
        <f>K107+(K107*2.5%)</f>
        <v>9314.75865398033</v>
      </c>
      <c r="M107" s="23">
        <f>L107+(L107*2%)</f>
        <v>9501.053827059937</v>
      </c>
      <c r="N107" s="23">
        <f>M107+(M107*0.9%)</f>
        <v>9586.563311503476</v>
      </c>
      <c r="O107" s="23">
        <f>N107+(N107*3.5%)</f>
        <v>9922.093027406097</v>
      </c>
      <c r="P107" s="23">
        <f>O107+(O107*3.5%)</f>
        <v>10269.36628336531</v>
      </c>
      <c r="Q107" s="20" t="s">
        <v>45</v>
      </c>
      <c r="R107" s="20" t="s">
        <v>40</v>
      </c>
      <c r="S107" s="20" t="s">
        <v>31</v>
      </c>
      <c r="T107" s="25"/>
      <c r="U107" s="20"/>
      <c r="V107" s="24" t="s">
        <v>23</v>
      </c>
      <c r="W107" s="20">
        <v>1</v>
      </c>
    </row>
    <row r="108" spans="1:23" ht="12.75">
      <c r="A108" s="46" t="s">
        <v>33</v>
      </c>
      <c r="B108" s="46" t="s">
        <v>24</v>
      </c>
      <c r="C108" s="42">
        <v>74</v>
      </c>
      <c r="D108" s="26" t="s">
        <v>204</v>
      </c>
      <c r="E108" s="20" t="s">
        <v>26</v>
      </c>
      <c r="F108" s="25" t="s">
        <v>122</v>
      </c>
      <c r="G108" s="20" t="s">
        <v>33</v>
      </c>
      <c r="H108" s="22">
        <v>16</v>
      </c>
      <c r="I108" s="23">
        <v>7478.3413688499995</v>
      </c>
      <c r="J108" s="23">
        <f>I108*1.75%+I108</f>
        <v>7609.212342804874</v>
      </c>
      <c r="K108" s="23">
        <v>7609.212342804874</v>
      </c>
      <c r="L108" s="23">
        <f>K108+(K108*2.5%)</f>
        <v>7799.442651374996</v>
      </c>
      <c r="M108" s="23">
        <f>L108+(L108*2%)</f>
        <v>7955.431504402496</v>
      </c>
      <c r="N108" s="23">
        <f>M108+(M108*0.9%)</f>
        <v>8027.030387942119</v>
      </c>
      <c r="O108" s="23">
        <f>N108+(N108*3.5%)</f>
        <v>8307.976451520093</v>
      </c>
      <c r="P108" s="23">
        <f>O108+(O108*3.5%)</f>
        <v>8598.755627323297</v>
      </c>
      <c r="Q108" s="20" t="s">
        <v>45</v>
      </c>
      <c r="R108" s="20" t="s">
        <v>40</v>
      </c>
      <c r="S108" s="20" t="s">
        <v>31</v>
      </c>
      <c r="T108" s="25"/>
      <c r="U108" s="20"/>
      <c r="V108" s="24" t="s">
        <v>37</v>
      </c>
      <c r="W108" s="20">
        <v>1</v>
      </c>
    </row>
    <row r="109" spans="1:23" ht="12.75">
      <c r="A109" s="18" t="s">
        <v>33</v>
      </c>
      <c r="B109" s="18" t="s">
        <v>24</v>
      </c>
      <c r="C109" s="42">
        <v>7</v>
      </c>
      <c r="D109" s="26" t="s">
        <v>205</v>
      </c>
      <c r="E109" s="20" t="s">
        <v>26</v>
      </c>
      <c r="F109" s="25" t="s">
        <v>122</v>
      </c>
      <c r="G109" s="20" t="s">
        <v>33</v>
      </c>
      <c r="H109" s="22">
        <v>16</v>
      </c>
      <c r="I109" s="23">
        <v>7156.464023541</v>
      </c>
      <c r="J109" s="23">
        <f>I109*1.75%+I109</f>
        <v>7281.702143952967</v>
      </c>
      <c r="K109" s="23">
        <v>7281.702143952967</v>
      </c>
      <c r="L109" s="23">
        <f>K109+(K109*2.5%)</f>
        <v>7463.744697551791</v>
      </c>
      <c r="M109" s="23">
        <f>L109+(L109*2%)</f>
        <v>7613.019591502827</v>
      </c>
      <c r="N109" s="23">
        <f>M109+(M109*0.9%)</f>
        <v>7681.536767826353</v>
      </c>
      <c r="O109" s="23">
        <f>N109+(N109*3.5%)</f>
        <v>7950.390554700275</v>
      </c>
      <c r="P109" s="23">
        <f>O109+(O109*3.5%)</f>
        <v>8228.654224114785</v>
      </c>
      <c r="Q109" s="20" t="s">
        <v>45</v>
      </c>
      <c r="R109" s="20" t="s">
        <v>40</v>
      </c>
      <c r="S109" s="20" t="s">
        <v>31</v>
      </c>
      <c r="T109" s="26"/>
      <c r="U109" s="20" t="s">
        <v>75</v>
      </c>
      <c r="V109" s="24" t="s">
        <v>206</v>
      </c>
      <c r="W109" s="22">
        <v>1</v>
      </c>
    </row>
    <row r="110" spans="1:23" ht="12.75">
      <c r="A110" s="46" t="s">
        <v>33</v>
      </c>
      <c r="B110" s="46" t="s">
        <v>24</v>
      </c>
      <c r="C110" s="42">
        <v>6</v>
      </c>
      <c r="D110" s="26" t="s">
        <v>207</v>
      </c>
      <c r="E110" s="20" t="s">
        <v>26</v>
      </c>
      <c r="F110" s="25" t="s">
        <v>122</v>
      </c>
      <c r="G110" s="20" t="s">
        <v>33</v>
      </c>
      <c r="H110" s="22">
        <v>14</v>
      </c>
      <c r="I110" s="23">
        <v>6191.265754536</v>
      </c>
      <c r="J110" s="23">
        <f>I110*1.75%+I110</f>
        <v>6299.612905240379</v>
      </c>
      <c r="K110" s="23">
        <v>6299.612905240379</v>
      </c>
      <c r="L110" s="23">
        <f>K110+(K110*2.5%)</f>
        <v>6457.103227871389</v>
      </c>
      <c r="M110" s="23">
        <f>L110+(L110*2%)</f>
        <v>6586.245292428817</v>
      </c>
      <c r="N110" s="23">
        <f>M110+(M110*0.9%)</f>
        <v>6645.521500060677</v>
      </c>
      <c r="O110" s="23">
        <f>N110+(N110*3.5%)</f>
        <v>6878.1147525628</v>
      </c>
      <c r="P110" s="23">
        <f>O110+(O110*3.5%)</f>
        <v>7118.848768902499</v>
      </c>
      <c r="Q110" s="20" t="s">
        <v>45</v>
      </c>
      <c r="R110" s="20" t="s">
        <v>40</v>
      </c>
      <c r="S110" s="20" t="s">
        <v>31</v>
      </c>
      <c r="T110" s="25"/>
      <c r="U110" s="25" t="s">
        <v>208</v>
      </c>
      <c r="V110" s="24" t="s">
        <v>37</v>
      </c>
      <c r="W110" s="20">
        <v>5</v>
      </c>
    </row>
    <row r="111" spans="1:23" ht="12.75">
      <c r="A111" s="18" t="s">
        <v>33</v>
      </c>
      <c r="B111" s="18" t="s">
        <v>24</v>
      </c>
      <c r="C111" s="18">
        <v>2</v>
      </c>
      <c r="D111" s="43" t="s">
        <v>209</v>
      </c>
      <c r="E111" s="20" t="s">
        <v>26</v>
      </c>
      <c r="F111" s="25" t="s">
        <v>69</v>
      </c>
      <c r="G111" s="20" t="s">
        <v>33</v>
      </c>
      <c r="H111" s="20">
        <v>14</v>
      </c>
      <c r="I111" s="23">
        <v>5869.532998201</v>
      </c>
      <c r="J111" s="23">
        <f>I111*1.75%+I111</f>
        <v>5972.249825669517</v>
      </c>
      <c r="K111" s="23">
        <v>5972.249825669517</v>
      </c>
      <c r="L111" s="23">
        <f>K111+(K111*2.5%)</f>
        <v>6121.556071311255</v>
      </c>
      <c r="M111" s="23">
        <f>L111+(L111*2%)</f>
        <v>6243.987192737481</v>
      </c>
      <c r="N111" s="23">
        <f>M111+(M111*0.9%)</f>
        <v>6300.183077472118</v>
      </c>
      <c r="O111" s="23">
        <f>N111+(N111*3.5%)</f>
        <v>6520.689485183642</v>
      </c>
      <c r="P111" s="23">
        <f>O111+(O111*3.5%)</f>
        <v>6748.91361716507</v>
      </c>
      <c r="Q111" s="20" t="s">
        <v>45</v>
      </c>
      <c r="R111" s="20" t="s">
        <v>40</v>
      </c>
      <c r="S111" s="20" t="s">
        <v>31</v>
      </c>
      <c r="T111" s="51"/>
      <c r="U111" s="20" t="s">
        <v>73</v>
      </c>
      <c r="V111" s="24" t="s">
        <v>37</v>
      </c>
      <c r="W111" s="20">
        <v>1</v>
      </c>
    </row>
    <row r="112" spans="1:23" ht="12.75">
      <c r="A112" s="46" t="s">
        <v>33</v>
      </c>
      <c r="B112" s="46" t="s">
        <v>24</v>
      </c>
      <c r="C112" s="42">
        <v>1</v>
      </c>
      <c r="D112" s="43" t="s">
        <v>187</v>
      </c>
      <c r="E112" s="20" t="s">
        <v>26</v>
      </c>
      <c r="F112" s="25" t="s">
        <v>122</v>
      </c>
      <c r="G112" s="20" t="s">
        <v>33</v>
      </c>
      <c r="H112" s="22">
        <v>14</v>
      </c>
      <c r="I112" s="23">
        <v>4582.601972861001</v>
      </c>
      <c r="J112" s="23">
        <f>I112*1.75%+I112</f>
        <v>4662.797507386068</v>
      </c>
      <c r="K112" s="23">
        <v>4662.797507386068</v>
      </c>
      <c r="L112" s="23">
        <f>K112+(K112*2.5%)</f>
        <v>4779.367445070719</v>
      </c>
      <c r="M112" s="23">
        <f>L112+(L112*2%)</f>
        <v>4874.954793972134</v>
      </c>
      <c r="N112" s="23">
        <f>M112+(M112*0.9%)</f>
        <v>4918.829387117883</v>
      </c>
      <c r="O112" s="23">
        <f>N112+(N112*3.5%)</f>
        <v>5090.988415667009</v>
      </c>
      <c r="P112" s="23">
        <f>O112+(O112*3.5%)</f>
        <v>5269.173010215354</v>
      </c>
      <c r="Q112" s="20" t="s">
        <v>45</v>
      </c>
      <c r="R112" s="20" t="s">
        <v>40</v>
      </c>
      <c r="S112" s="20" t="s">
        <v>31</v>
      </c>
      <c r="T112" s="25"/>
      <c r="U112" s="20"/>
      <c r="V112" s="24" t="s">
        <v>37</v>
      </c>
      <c r="W112" s="20">
        <v>1</v>
      </c>
    </row>
    <row r="113" spans="1:23" ht="12.75">
      <c r="A113" s="46" t="s">
        <v>33</v>
      </c>
      <c r="B113" s="46" t="s">
        <v>24</v>
      </c>
      <c r="C113" s="42">
        <v>36</v>
      </c>
      <c r="D113" s="26" t="s">
        <v>210</v>
      </c>
      <c r="E113" s="20" t="s">
        <v>26</v>
      </c>
      <c r="F113" s="25" t="s">
        <v>211</v>
      </c>
      <c r="G113" s="20" t="s">
        <v>33</v>
      </c>
      <c r="H113" s="22">
        <v>14</v>
      </c>
      <c r="I113" s="23">
        <v>7799.929536211001</v>
      </c>
      <c r="J113" s="23">
        <f>I113*1.75%+I113</f>
        <v>7936.428303094694</v>
      </c>
      <c r="K113" s="23">
        <v>7936.428303094694</v>
      </c>
      <c r="L113" s="23">
        <f>K113+(K113*2.5%)</f>
        <v>8134.839010672061</v>
      </c>
      <c r="M113" s="23">
        <f>L113+(L113*2%)</f>
        <v>8297.535790885502</v>
      </c>
      <c r="N113" s="23">
        <f>M113+(M113*0.9%)</f>
        <v>8372.213613003472</v>
      </c>
      <c r="O113" s="23">
        <f>N113+(N113*3.5%)</f>
        <v>8665.241089458594</v>
      </c>
      <c r="P113" s="23">
        <f>O113+(O113*3.5%)</f>
        <v>8968.524527589645</v>
      </c>
      <c r="Q113" s="20" t="s">
        <v>45</v>
      </c>
      <c r="R113" s="20" t="s">
        <v>40</v>
      </c>
      <c r="S113" s="20" t="s">
        <v>31</v>
      </c>
      <c r="T113" s="25" t="s">
        <v>212</v>
      </c>
      <c r="U113" s="20" t="s">
        <v>213</v>
      </c>
      <c r="V113" s="24" t="s">
        <v>46</v>
      </c>
      <c r="W113" s="20">
        <v>1</v>
      </c>
    </row>
    <row r="114" spans="1:23" ht="12.75">
      <c r="A114" s="12"/>
      <c r="B114" s="12"/>
      <c r="C114" s="12"/>
      <c r="D114" s="7" t="s">
        <v>214</v>
      </c>
      <c r="E114" s="13"/>
      <c r="F114" s="13"/>
      <c r="G114" s="13"/>
      <c r="H114" s="14"/>
      <c r="I114" s="15"/>
      <c r="J114" s="15"/>
      <c r="K114" s="15"/>
      <c r="L114" s="15"/>
      <c r="M114" s="15"/>
      <c r="N114" s="15"/>
      <c r="O114" s="23">
        <f>N114+(N114*3.5%)</f>
        <v>0</v>
      </c>
      <c r="P114" s="15"/>
      <c r="Q114" s="13"/>
      <c r="R114" s="16"/>
      <c r="S114" s="13"/>
      <c r="T114" s="16"/>
      <c r="U114" s="16"/>
      <c r="V114" s="16"/>
      <c r="W114" s="17"/>
    </row>
    <row r="115" spans="1:23" ht="37.5" customHeight="1">
      <c r="A115" s="12" t="s">
        <v>215</v>
      </c>
      <c r="B115" s="12"/>
      <c r="C115" s="12"/>
      <c r="D115" s="7" t="s">
        <v>5</v>
      </c>
      <c r="E115" s="13" t="s">
        <v>6</v>
      </c>
      <c r="F115" s="13" t="s">
        <v>7</v>
      </c>
      <c r="G115" s="13" t="s">
        <v>8</v>
      </c>
      <c r="H115" s="14" t="s">
        <v>9</v>
      </c>
      <c r="I115" s="15" t="s">
        <v>10</v>
      </c>
      <c r="J115" s="15"/>
      <c r="K115" s="15"/>
      <c r="L115" s="15" t="s">
        <v>11</v>
      </c>
      <c r="M115" s="15" t="s">
        <v>12</v>
      </c>
      <c r="N115" s="15" t="s">
        <v>13</v>
      </c>
      <c r="O115" s="23" t="e">
        <f>N115+(N115*3.5%)</f>
        <v>#VALUE!</v>
      </c>
      <c r="P115" s="15" t="s">
        <v>15</v>
      </c>
      <c r="Q115" s="13" t="s">
        <v>16</v>
      </c>
      <c r="R115" s="16" t="s">
        <v>61</v>
      </c>
      <c r="S115" s="13" t="s">
        <v>18</v>
      </c>
      <c r="T115" s="16" t="s">
        <v>19</v>
      </c>
      <c r="U115" s="16" t="s">
        <v>20</v>
      </c>
      <c r="V115" s="16" t="s">
        <v>21</v>
      </c>
      <c r="W115" s="17" t="s">
        <v>22</v>
      </c>
    </row>
    <row r="116" spans="1:23" ht="60.75" customHeight="1">
      <c r="A116" s="18" t="s">
        <v>40</v>
      </c>
      <c r="B116" s="18" t="s">
        <v>48</v>
      </c>
      <c r="C116" s="42">
        <v>72</v>
      </c>
      <c r="D116" s="26" t="s">
        <v>216</v>
      </c>
      <c r="E116" s="20" t="s">
        <v>26</v>
      </c>
      <c r="F116" s="25" t="s">
        <v>57</v>
      </c>
      <c r="G116" s="31" t="s">
        <v>40</v>
      </c>
      <c r="H116" s="32">
        <v>28</v>
      </c>
      <c r="I116" s="23">
        <v>23274.4198</v>
      </c>
      <c r="J116" s="23">
        <f>I116*1.75%+I116</f>
        <v>23681.7221465</v>
      </c>
      <c r="K116" s="23">
        <v>23681.7221465</v>
      </c>
      <c r="L116" s="23">
        <f>K116+(K116*2.5%)</f>
        <v>24273.7652001625</v>
      </c>
      <c r="M116" s="23">
        <f>L116+(L116*2%)</f>
        <v>24759.240504165748</v>
      </c>
      <c r="N116" s="23">
        <f>M116+(M116*0.9%)</f>
        <v>24982.07366870324</v>
      </c>
      <c r="O116" s="23">
        <f>N116+(N116*3.5%)</f>
        <v>25856.446247107855</v>
      </c>
      <c r="P116" s="23">
        <f>O116+(O116*3.5%)</f>
        <v>26761.42186575663</v>
      </c>
      <c r="Q116" s="20" t="s">
        <v>29</v>
      </c>
      <c r="R116" s="20" t="s">
        <v>51</v>
      </c>
      <c r="S116" s="25" t="s">
        <v>31</v>
      </c>
      <c r="T116" s="24" t="s">
        <v>58</v>
      </c>
      <c r="U116" s="24" t="s">
        <v>52</v>
      </c>
      <c r="V116" s="24" t="s">
        <v>23</v>
      </c>
      <c r="W116" s="20">
        <v>1</v>
      </c>
    </row>
    <row r="117" spans="1:23" ht="60.75" customHeight="1">
      <c r="A117" s="46" t="s">
        <v>40</v>
      </c>
      <c r="B117" s="46" t="s">
        <v>24</v>
      </c>
      <c r="C117" s="42">
        <v>75</v>
      </c>
      <c r="D117" s="43" t="s">
        <v>217</v>
      </c>
      <c r="E117" s="20" t="s">
        <v>105</v>
      </c>
      <c r="F117" s="25" t="s">
        <v>199</v>
      </c>
      <c r="G117" s="20" t="s">
        <v>40</v>
      </c>
      <c r="H117" s="20">
        <v>23</v>
      </c>
      <c r="I117" s="23">
        <v>14587.44785175</v>
      </c>
      <c r="J117" s="23">
        <f>I117*1.75%+I117</f>
        <v>14842.728189155625</v>
      </c>
      <c r="K117" s="23">
        <v>14842.728189155625</v>
      </c>
      <c r="L117" s="23">
        <f>K117+(K117*2.5%)</f>
        <v>15213.796393884515</v>
      </c>
      <c r="M117" s="23">
        <f>L117+(L117*2%)</f>
        <v>15518.072321762205</v>
      </c>
      <c r="N117" s="23">
        <f>M117+(M117*0.9%)</f>
        <v>15657.734972658065</v>
      </c>
      <c r="O117" s="23">
        <f>N117+(N117*3.5%)</f>
        <v>16205.755696701097</v>
      </c>
      <c r="P117" s="23">
        <f>O117+(O117*3.5%)</f>
        <v>16772.957146085635</v>
      </c>
      <c r="Q117" s="20" t="s">
        <v>45</v>
      </c>
      <c r="R117" s="20" t="s">
        <v>40</v>
      </c>
      <c r="S117" s="20" t="s">
        <v>31</v>
      </c>
      <c r="T117" s="25" t="s">
        <v>218</v>
      </c>
      <c r="U117" s="25" t="s">
        <v>219</v>
      </c>
      <c r="V117" s="21" t="s">
        <v>23</v>
      </c>
      <c r="W117" s="20">
        <v>1</v>
      </c>
    </row>
    <row r="118" spans="1:23" ht="60.75" customHeight="1">
      <c r="A118" s="18" t="s">
        <v>40</v>
      </c>
      <c r="B118" s="18" t="s">
        <v>48</v>
      </c>
      <c r="C118" s="42">
        <v>74</v>
      </c>
      <c r="D118" s="26" t="s">
        <v>220</v>
      </c>
      <c r="E118" s="20" t="s">
        <v>26</v>
      </c>
      <c r="F118" s="20" t="s">
        <v>57</v>
      </c>
      <c r="G118" s="20" t="s">
        <v>40</v>
      </c>
      <c r="H118" s="22">
        <v>24</v>
      </c>
      <c r="I118" s="23">
        <v>15230.92693175</v>
      </c>
      <c r="J118" s="23">
        <f>I118*1.75%+I118</f>
        <v>15497.468153055624</v>
      </c>
      <c r="K118" s="23">
        <v>15497.468153055624</v>
      </c>
      <c r="L118" s="23">
        <f>K118+(K118*2.5%)</f>
        <v>15884.904856882014</v>
      </c>
      <c r="M118" s="23">
        <f>L118+(L118*2%)</f>
        <v>16202.602954019654</v>
      </c>
      <c r="N118" s="23">
        <f>M118+(M118*0.9%)</f>
        <v>16348.426380605832</v>
      </c>
      <c r="O118" s="23">
        <f>N118+(N118*3.5%)</f>
        <v>16920.621303927037</v>
      </c>
      <c r="P118" s="23">
        <f>O118+(O118*3.5%)</f>
        <v>17512.843049564482</v>
      </c>
      <c r="Q118" s="20" t="s">
        <v>45</v>
      </c>
      <c r="R118" s="20" t="s">
        <v>40</v>
      </c>
      <c r="S118" s="20" t="s">
        <v>31</v>
      </c>
      <c r="T118" s="24" t="s">
        <v>58</v>
      </c>
      <c r="U118" s="20"/>
      <c r="V118" s="24" t="s">
        <v>23</v>
      </c>
      <c r="W118" s="20">
        <v>1</v>
      </c>
    </row>
    <row r="119" spans="1:23" ht="60.75" customHeight="1">
      <c r="A119" s="18" t="s">
        <v>40</v>
      </c>
      <c r="B119" s="18" t="s">
        <v>24</v>
      </c>
      <c r="C119" s="18">
        <v>14</v>
      </c>
      <c r="D119" s="35" t="s">
        <v>56</v>
      </c>
      <c r="E119" s="20" t="s">
        <v>26</v>
      </c>
      <c r="F119" s="20" t="s">
        <v>57</v>
      </c>
      <c r="G119" s="20" t="s">
        <v>40</v>
      </c>
      <c r="H119" s="22">
        <v>23</v>
      </c>
      <c r="I119" s="23">
        <v>13621.9705027669</v>
      </c>
      <c r="J119" s="23">
        <f>I119*1.75%+I119</f>
        <v>13860.354986565322</v>
      </c>
      <c r="K119" s="23">
        <v>13860.354986565322</v>
      </c>
      <c r="L119" s="23">
        <f>K119+(K119*2.5%)</f>
        <v>14206.863861229454</v>
      </c>
      <c r="M119" s="23">
        <f>L119+(L119*2%)</f>
        <v>14491.001138454043</v>
      </c>
      <c r="N119" s="23">
        <f>M119+(M119*0.9%)</f>
        <v>14621.42014870013</v>
      </c>
      <c r="O119" s="23">
        <f>N119+(N119*3.5%)</f>
        <v>15133.169853904634</v>
      </c>
      <c r="P119" s="23">
        <f>O119+(O119*3.5%)</f>
        <v>15662.830798791296</v>
      </c>
      <c r="Q119" s="20" t="s">
        <v>45</v>
      </c>
      <c r="R119" s="20" t="s">
        <v>40</v>
      </c>
      <c r="S119" s="20" t="s">
        <v>31</v>
      </c>
      <c r="T119" s="24" t="s">
        <v>58</v>
      </c>
      <c r="U119" s="36" t="s">
        <v>36</v>
      </c>
      <c r="V119" s="24" t="s">
        <v>23</v>
      </c>
      <c r="W119" s="20">
        <v>2</v>
      </c>
    </row>
    <row r="120" spans="1:23" ht="50.25" customHeight="1">
      <c r="A120" s="46" t="s">
        <v>107</v>
      </c>
      <c r="B120" s="46" t="s">
        <v>24</v>
      </c>
      <c r="C120" s="42">
        <v>1</v>
      </c>
      <c r="D120" s="26" t="s">
        <v>180</v>
      </c>
      <c r="E120" s="20" t="s">
        <v>26</v>
      </c>
      <c r="F120" s="20" t="s">
        <v>57</v>
      </c>
      <c r="G120" s="20" t="s">
        <v>107</v>
      </c>
      <c r="H120" s="22">
        <v>21</v>
      </c>
      <c r="I120" s="23">
        <v>10537.476771684998</v>
      </c>
      <c r="J120" s="23">
        <f>I120*1.75%+I120</f>
        <v>10721.882615189486</v>
      </c>
      <c r="K120" s="23">
        <v>10721.882615189486</v>
      </c>
      <c r="L120" s="23">
        <f>K120+(K120*2.5%)</f>
        <v>10989.929680569223</v>
      </c>
      <c r="M120" s="23">
        <f>L120+(L120*2%)</f>
        <v>11209.728274180607</v>
      </c>
      <c r="N120" s="23">
        <f>M120+(M120*0.9%)</f>
        <v>11310.615828648231</v>
      </c>
      <c r="O120" s="23">
        <f>N120+(N120*3.5%)</f>
        <v>11706.48738265092</v>
      </c>
      <c r="P120" s="23">
        <f>O120+(O120*3.5%)</f>
        <v>12116.214441043701</v>
      </c>
      <c r="Q120" s="20" t="s">
        <v>45</v>
      </c>
      <c r="R120" s="20" t="s">
        <v>40</v>
      </c>
      <c r="S120" s="20" t="s">
        <v>31</v>
      </c>
      <c r="T120" s="25" t="s">
        <v>201</v>
      </c>
      <c r="U120" s="36" t="s">
        <v>36</v>
      </c>
      <c r="V120" s="24" t="s">
        <v>23</v>
      </c>
      <c r="W120" s="20">
        <v>1</v>
      </c>
    </row>
    <row r="121" spans="1:23" ht="60.75" customHeight="1">
      <c r="A121" s="18" t="s">
        <v>107</v>
      </c>
      <c r="B121" s="18" t="s">
        <v>24</v>
      </c>
      <c r="C121" s="18">
        <v>5</v>
      </c>
      <c r="D121" s="19" t="s">
        <v>221</v>
      </c>
      <c r="E121" s="20" t="s">
        <v>26</v>
      </c>
      <c r="F121" s="20" t="s">
        <v>57</v>
      </c>
      <c r="G121" s="20" t="s">
        <v>158</v>
      </c>
      <c r="H121" s="22">
        <v>21</v>
      </c>
      <c r="I121" s="23">
        <v>11505.134206471052</v>
      </c>
      <c r="J121" s="23">
        <f>I121*1.75%+I121</f>
        <v>11706.474055084294</v>
      </c>
      <c r="K121" s="23">
        <v>11706.474055084294</v>
      </c>
      <c r="L121" s="23">
        <f>K121+(K121*2.5%)</f>
        <v>11999.135906461403</v>
      </c>
      <c r="M121" s="23">
        <f>L121+(L121*2%)</f>
        <v>12239.11862459063</v>
      </c>
      <c r="N121" s="23">
        <f>M121+(M121*0.9%)</f>
        <v>12349.270692211945</v>
      </c>
      <c r="O121" s="23">
        <f>N121+(N121*3.5%)</f>
        <v>12781.495166439363</v>
      </c>
      <c r="P121" s="23">
        <f>O121+(O121*3.5%)</f>
        <v>13228.84749726474</v>
      </c>
      <c r="Q121" s="20" t="s">
        <v>45</v>
      </c>
      <c r="R121" s="20" t="s">
        <v>40</v>
      </c>
      <c r="S121" s="20" t="s">
        <v>31</v>
      </c>
      <c r="T121" s="25"/>
      <c r="U121" s="20"/>
      <c r="V121" s="24" t="s">
        <v>23</v>
      </c>
      <c r="W121" s="22">
        <v>2</v>
      </c>
    </row>
    <row r="122" spans="1:23" ht="60.75" customHeight="1">
      <c r="A122" s="18" t="s">
        <v>23</v>
      </c>
      <c r="B122" s="18" t="s">
        <v>24</v>
      </c>
      <c r="C122" s="18">
        <v>1</v>
      </c>
      <c r="D122" s="26" t="s">
        <v>62</v>
      </c>
      <c r="E122" s="20" t="s">
        <v>26</v>
      </c>
      <c r="F122" s="20" t="s">
        <v>57</v>
      </c>
      <c r="G122" s="20" t="s">
        <v>23</v>
      </c>
      <c r="H122" s="22">
        <v>18</v>
      </c>
      <c r="I122" s="23">
        <v>8931.272155791052</v>
      </c>
      <c r="J122" s="23">
        <f>I122*1.75%+I122</f>
        <v>9087.569418517396</v>
      </c>
      <c r="K122" s="23">
        <v>9087.569418517396</v>
      </c>
      <c r="L122" s="23">
        <f>K122+(K122*2.5%)</f>
        <v>9314.75865398033</v>
      </c>
      <c r="M122" s="23">
        <f>L122+(L122*2%)</f>
        <v>9501.053827059937</v>
      </c>
      <c r="N122" s="23">
        <f>M122+(M122*0.9%)</f>
        <v>9586.563311503476</v>
      </c>
      <c r="O122" s="23">
        <f>N122+(N122*3.5%)</f>
        <v>9922.093027406097</v>
      </c>
      <c r="P122" s="23">
        <f>O122+(O122*3.5%)</f>
        <v>10269.36628336531</v>
      </c>
      <c r="Q122" s="20" t="s">
        <v>45</v>
      </c>
      <c r="R122" s="20" t="s">
        <v>40</v>
      </c>
      <c r="S122" s="20" t="s">
        <v>31</v>
      </c>
      <c r="T122" s="25"/>
      <c r="U122" s="20"/>
      <c r="V122" s="24" t="s">
        <v>23</v>
      </c>
      <c r="W122" s="22">
        <v>2</v>
      </c>
    </row>
    <row r="123" spans="1:23" ht="60.75" customHeight="1">
      <c r="A123" s="18" t="s">
        <v>33</v>
      </c>
      <c r="B123" s="18" t="s">
        <v>24</v>
      </c>
      <c r="C123" s="18">
        <v>74</v>
      </c>
      <c r="D123" s="26" t="s">
        <v>204</v>
      </c>
      <c r="E123" s="20" t="s">
        <v>26</v>
      </c>
      <c r="F123" s="26" t="s">
        <v>122</v>
      </c>
      <c r="G123" s="20" t="s">
        <v>33</v>
      </c>
      <c r="H123" s="20">
        <v>16</v>
      </c>
      <c r="I123" s="23">
        <v>7478.3413688499995</v>
      </c>
      <c r="J123" s="23">
        <f>I123*1.75%+I123</f>
        <v>7609.212342804874</v>
      </c>
      <c r="K123" s="23">
        <v>7609.212342804874</v>
      </c>
      <c r="L123" s="23">
        <f>K123+(K123*2.5%)</f>
        <v>7799.442651374996</v>
      </c>
      <c r="M123" s="23">
        <f>L123+(L123*2%)</f>
        <v>7955.431504402496</v>
      </c>
      <c r="N123" s="23">
        <f>M123+(M123*0.9%)</f>
        <v>8027.030387942119</v>
      </c>
      <c r="O123" s="23">
        <f>N123+(N123*3.5%)</f>
        <v>8307.976451520093</v>
      </c>
      <c r="P123" s="23">
        <f>O123+(O123*3.5%)</f>
        <v>8598.755627323297</v>
      </c>
      <c r="Q123" s="20" t="s">
        <v>45</v>
      </c>
      <c r="R123" s="20" t="s">
        <v>40</v>
      </c>
      <c r="S123" s="20" t="s">
        <v>31</v>
      </c>
      <c r="T123" s="26"/>
      <c r="U123" s="20"/>
      <c r="V123" s="24" t="s">
        <v>37</v>
      </c>
      <c r="W123" s="20">
        <v>1</v>
      </c>
    </row>
    <row r="124" spans="1:23" ht="60.75" customHeight="1">
      <c r="A124" s="18" t="s">
        <v>33</v>
      </c>
      <c r="B124" s="18" t="s">
        <v>24</v>
      </c>
      <c r="C124" s="42">
        <v>3</v>
      </c>
      <c r="D124" s="26" t="s">
        <v>222</v>
      </c>
      <c r="E124" s="20" t="s">
        <v>26</v>
      </c>
      <c r="F124" s="25" t="s">
        <v>72</v>
      </c>
      <c r="G124" s="20" t="s">
        <v>33</v>
      </c>
      <c r="H124" s="22">
        <v>15</v>
      </c>
      <c r="I124" s="23">
        <v>6834.731267206</v>
      </c>
      <c r="J124" s="23">
        <f>I124*1.75%+I124</f>
        <v>6954.339064382105</v>
      </c>
      <c r="K124" s="23">
        <v>6954.339064382105</v>
      </c>
      <c r="L124" s="23">
        <f>K124+(K124*2.5%)</f>
        <v>7128.197540991658</v>
      </c>
      <c r="M124" s="23">
        <f>L124+(L124*2%)</f>
        <v>7270.7614918114905</v>
      </c>
      <c r="N124" s="23">
        <f>M124+(M124*0.9%)</f>
        <v>7336.198345237794</v>
      </c>
      <c r="O124" s="23">
        <f>N124+(N124*3.5%)</f>
        <v>7592.965287321116</v>
      </c>
      <c r="P124" s="23">
        <f>O124+(O124*3.5%)</f>
        <v>7858.719072377356</v>
      </c>
      <c r="Q124" s="20" t="s">
        <v>45</v>
      </c>
      <c r="R124" s="20" t="s">
        <v>40</v>
      </c>
      <c r="S124" s="20" t="s">
        <v>31</v>
      </c>
      <c r="T124" s="25"/>
      <c r="U124" s="20" t="s">
        <v>73</v>
      </c>
      <c r="V124" s="24" t="s">
        <v>37</v>
      </c>
      <c r="W124" s="20">
        <v>1</v>
      </c>
    </row>
    <row r="125" spans="1:23" ht="60.75" customHeight="1">
      <c r="A125" s="18" t="s">
        <v>33</v>
      </c>
      <c r="B125" s="18" t="s">
        <v>24</v>
      </c>
      <c r="C125" s="18">
        <v>2</v>
      </c>
      <c r="D125" s="43" t="s">
        <v>209</v>
      </c>
      <c r="E125" s="20" t="s">
        <v>26</v>
      </c>
      <c r="F125" s="25" t="s">
        <v>69</v>
      </c>
      <c r="G125" s="20" t="s">
        <v>33</v>
      </c>
      <c r="H125" s="20">
        <v>14</v>
      </c>
      <c r="I125" s="23">
        <v>5869.532998201</v>
      </c>
      <c r="J125" s="23">
        <f>I125*1.75%+I125</f>
        <v>5972.249825669517</v>
      </c>
      <c r="K125" s="23">
        <v>5972.249825669517</v>
      </c>
      <c r="L125" s="23">
        <f>K125+(K125*2.5%)</f>
        <v>6121.556071311255</v>
      </c>
      <c r="M125" s="23">
        <f>L125+(L125*2%)</f>
        <v>6243.987192737481</v>
      </c>
      <c r="N125" s="23">
        <f>M125+(M125*0.9%)</f>
        <v>6300.183077472118</v>
      </c>
      <c r="O125" s="23">
        <f>N125+(N125*3.5%)</f>
        <v>6520.689485183642</v>
      </c>
      <c r="P125" s="23">
        <f>O125+(O125*3.5%)</f>
        <v>6748.91361716507</v>
      </c>
      <c r="Q125" s="20" t="s">
        <v>45</v>
      </c>
      <c r="R125" s="20" t="s">
        <v>40</v>
      </c>
      <c r="S125" s="20" t="s">
        <v>31</v>
      </c>
      <c r="T125" s="51"/>
      <c r="U125" s="20" t="s">
        <v>73</v>
      </c>
      <c r="V125" s="24" t="s">
        <v>37</v>
      </c>
      <c r="W125" s="20">
        <v>3</v>
      </c>
    </row>
    <row r="126" spans="1:23" ht="60.75" customHeight="1">
      <c r="A126" s="18" t="s">
        <v>33</v>
      </c>
      <c r="B126" s="18" t="s">
        <v>24</v>
      </c>
      <c r="C126" s="42">
        <v>1</v>
      </c>
      <c r="D126" s="43" t="s">
        <v>140</v>
      </c>
      <c r="E126" s="20" t="s">
        <v>105</v>
      </c>
      <c r="F126" s="25" t="s">
        <v>69</v>
      </c>
      <c r="G126" s="20" t="s">
        <v>33</v>
      </c>
      <c r="H126" s="22">
        <v>14</v>
      </c>
      <c r="I126" s="23">
        <v>4582.601972861001</v>
      </c>
      <c r="J126" s="23">
        <f>I126*1.75%+I126</f>
        <v>4662.797507386068</v>
      </c>
      <c r="K126" s="23">
        <v>4662.797507386068</v>
      </c>
      <c r="L126" s="23">
        <f>K126+(K126*2.5%)</f>
        <v>4779.367445070719</v>
      </c>
      <c r="M126" s="23">
        <f>L126+(L126*2%)</f>
        <v>4874.954793972134</v>
      </c>
      <c r="N126" s="23">
        <f>M126+(M126*0.9%)</f>
        <v>4918.829387117883</v>
      </c>
      <c r="O126" s="23">
        <f>N126+(N126*3.5%)</f>
        <v>5090.988415667009</v>
      </c>
      <c r="P126" s="23">
        <f>O126+(O126*3.5%)</f>
        <v>5269.173010215354</v>
      </c>
      <c r="Q126" s="20" t="s">
        <v>45</v>
      </c>
      <c r="R126" s="20"/>
      <c r="S126" s="20" t="s">
        <v>31</v>
      </c>
      <c r="T126" s="25"/>
      <c r="U126" s="20"/>
      <c r="V126" s="24" t="s">
        <v>37</v>
      </c>
      <c r="W126" s="20">
        <v>1</v>
      </c>
    </row>
    <row r="127" spans="1:23" ht="45" customHeight="1">
      <c r="A127" s="12" t="s">
        <v>2</v>
      </c>
      <c r="B127" s="12"/>
      <c r="C127" s="12"/>
      <c r="D127" s="7" t="s">
        <v>223</v>
      </c>
      <c r="E127" s="37"/>
      <c r="F127" s="38"/>
      <c r="G127" s="39"/>
      <c r="H127" s="39"/>
      <c r="I127" s="38"/>
      <c r="J127" s="38"/>
      <c r="K127" s="38"/>
      <c r="L127" s="38"/>
      <c r="M127" s="15"/>
      <c r="N127" s="38"/>
      <c r="O127" s="23">
        <f>N127+(N127*3.5%)</f>
        <v>0</v>
      </c>
      <c r="P127" s="15" t="s">
        <v>15</v>
      </c>
      <c r="Q127" s="39"/>
      <c r="R127" s="39"/>
      <c r="S127" s="39"/>
      <c r="T127" s="40"/>
      <c r="U127" s="39"/>
      <c r="V127" s="39"/>
      <c r="W127" s="38"/>
    </row>
    <row r="128" spans="1:23" s="58" customFormat="1" ht="144.75" customHeight="1">
      <c r="A128" s="18" t="s">
        <v>40</v>
      </c>
      <c r="B128" s="18" t="s">
        <v>48</v>
      </c>
      <c r="C128" s="42">
        <v>94</v>
      </c>
      <c r="D128" s="52" t="s">
        <v>224</v>
      </c>
      <c r="E128" s="53" t="s">
        <v>26</v>
      </c>
      <c r="F128" s="54" t="s">
        <v>78</v>
      </c>
      <c r="G128" s="53" t="s">
        <v>54</v>
      </c>
      <c r="H128" s="55">
        <v>26</v>
      </c>
      <c r="I128" s="56">
        <v>15685.510014349999</v>
      </c>
      <c r="J128" s="56">
        <f>I128*1.75%+I128</f>
        <v>15960.006439601124</v>
      </c>
      <c r="K128" s="56">
        <v>15960.006439601124</v>
      </c>
      <c r="L128" s="56">
        <f>K128+(K128*2.5%)</f>
        <v>16359.006600591152</v>
      </c>
      <c r="M128" s="56">
        <f>L128+(L128*2%)</f>
        <v>16686.186732602975</v>
      </c>
      <c r="N128" s="56">
        <v>21325.86</v>
      </c>
      <c r="O128" s="23">
        <f>N128+(N128*3.5%)</f>
        <v>22072.2651</v>
      </c>
      <c r="P128" s="23">
        <f>O128+(O128*3.5%)</f>
        <v>22844.794378500002</v>
      </c>
      <c r="Q128" s="53" t="s">
        <v>45</v>
      </c>
      <c r="R128" s="53" t="s">
        <v>40</v>
      </c>
      <c r="S128" s="53" t="s">
        <v>31</v>
      </c>
      <c r="T128" s="57" t="s">
        <v>225</v>
      </c>
      <c r="U128" s="54" t="s">
        <v>197</v>
      </c>
      <c r="V128" s="54" t="s">
        <v>37</v>
      </c>
      <c r="W128" s="53">
        <v>1</v>
      </c>
    </row>
    <row r="129" spans="1:23" ht="37.5" customHeight="1">
      <c r="A129" s="12" t="s">
        <v>215</v>
      </c>
      <c r="B129" s="12"/>
      <c r="C129" s="12"/>
      <c r="D129" s="7" t="s">
        <v>5</v>
      </c>
      <c r="E129" s="13" t="s">
        <v>6</v>
      </c>
      <c r="F129" s="13" t="s">
        <v>7</v>
      </c>
      <c r="G129" s="13" t="s">
        <v>8</v>
      </c>
      <c r="H129" s="14" t="s">
        <v>9</v>
      </c>
      <c r="I129" s="15" t="s">
        <v>10</v>
      </c>
      <c r="J129" s="15"/>
      <c r="K129" s="15"/>
      <c r="L129" s="15" t="s">
        <v>11</v>
      </c>
      <c r="M129" s="15" t="s">
        <v>12</v>
      </c>
      <c r="N129" s="15" t="s">
        <v>13</v>
      </c>
      <c r="O129" s="23" t="e">
        <f>N129+(N129*3.5%)</f>
        <v>#VALUE!</v>
      </c>
      <c r="P129" s="15" t="s">
        <v>15</v>
      </c>
      <c r="Q129" s="13" t="s">
        <v>16</v>
      </c>
      <c r="R129" s="16" t="s">
        <v>61</v>
      </c>
      <c r="S129" s="13" t="s">
        <v>18</v>
      </c>
      <c r="T129" s="16" t="s">
        <v>226</v>
      </c>
      <c r="U129" s="16" t="s">
        <v>20</v>
      </c>
      <c r="V129" s="16" t="s">
        <v>21</v>
      </c>
      <c r="W129" s="17" t="s">
        <v>22</v>
      </c>
    </row>
    <row r="130" spans="1:23" ht="18" customHeight="1">
      <c r="A130" s="12" t="s">
        <v>2</v>
      </c>
      <c r="B130" s="12"/>
      <c r="C130" s="12"/>
      <c r="D130" s="7" t="s">
        <v>227</v>
      </c>
      <c r="E130" s="37"/>
      <c r="F130" s="38"/>
      <c r="G130" s="39"/>
      <c r="H130" s="39"/>
      <c r="I130" s="38"/>
      <c r="J130" s="38"/>
      <c r="K130" s="38"/>
      <c r="L130" s="38"/>
      <c r="M130" s="38"/>
      <c r="N130" s="38"/>
      <c r="O130" s="23">
        <f>N130+(N130*3.5%)</f>
        <v>0</v>
      </c>
      <c r="P130" s="15"/>
      <c r="Q130" s="39"/>
      <c r="R130" s="39"/>
      <c r="S130" s="39"/>
      <c r="T130" s="40"/>
      <c r="U130" s="39"/>
      <c r="V130" s="39"/>
      <c r="W130" s="38"/>
    </row>
    <row r="131" spans="1:23" ht="12.75">
      <c r="A131" s="18" t="s">
        <v>40</v>
      </c>
      <c r="B131" s="18" t="s">
        <v>48</v>
      </c>
      <c r="C131" s="18">
        <v>3</v>
      </c>
      <c r="D131" s="26" t="s">
        <v>228</v>
      </c>
      <c r="E131" s="25" t="s">
        <v>26</v>
      </c>
      <c r="F131" s="25" t="s">
        <v>229</v>
      </c>
      <c r="G131" s="20" t="s">
        <v>54</v>
      </c>
      <c r="H131" s="59">
        <v>23</v>
      </c>
      <c r="I131" s="23">
        <v>14076.537091369999</v>
      </c>
      <c r="J131" s="23">
        <f>I131*1.75%+I131</f>
        <v>14322.876490468974</v>
      </c>
      <c r="K131" s="23">
        <v>14322.876490468974</v>
      </c>
      <c r="L131" s="23">
        <f>K131+(K131*2.5%)</f>
        <v>14680.948402730699</v>
      </c>
      <c r="M131" s="23">
        <f>L131+(L131*2%)</f>
        <v>14974.567370785313</v>
      </c>
      <c r="N131" s="23">
        <f>M131+(M131*0.9%)</f>
        <v>15109.338477122381</v>
      </c>
      <c r="O131" s="23">
        <f>N131+(N131*3.5%)</f>
        <v>15638.165323821664</v>
      </c>
      <c r="P131" s="23">
        <f>O131+(O131*3.5%)</f>
        <v>16185.501110155423</v>
      </c>
      <c r="Q131" s="20" t="s">
        <v>45</v>
      </c>
      <c r="R131" s="25" t="s">
        <v>40</v>
      </c>
      <c r="S131" s="25" t="s">
        <v>31</v>
      </c>
      <c r="T131" s="25" t="s">
        <v>230</v>
      </c>
      <c r="U131" s="25" t="s">
        <v>231</v>
      </c>
      <c r="V131" s="24" t="s">
        <v>37</v>
      </c>
      <c r="W131" s="25">
        <v>1</v>
      </c>
    </row>
    <row r="132" spans="1:23" ht="12.75">
      <c r="A132" s="18" t="s">
        <v>40</v>
      </c>
      <c r="B132" s="18" t="s">
        <v>24</v>
      </c>
      <c r="C132" s="42">
        <v>14</v>
      </c>
      <c r="D132" s="26" t="s">
        <v>232</v>
      </c>
      <c r="E132" s="20" t="s">
        <v>26</v>
      </c>
      <c r="F132" s="20" t="s">
        <v>57</v>
      </c>
      <c r="G132" s="20" t="s">
        <v>40</v>
      </c>
      <c r="H132" s="22">
        <v>23</v>
      </c>
      <c r="I132" s="23">
        <v>13621.9705027669</v>
      </c>
      <c r="J132" s="23">
        <f>I132*1.75%+I132</f>
        <v>13860.354986565322</v>
      </c>
      <c r="K132" s="23">
        <v>13860.354986565322</v>
      </c>
      <c r="L132" s="23">
        <f>K132+(K132*2.5%)</f>
        <v>14206.863861229454</v>
      </c>
      <c r="M132" s="23">
        <f>L132+(L132*2%)</f>
        <v>14491.001138454043</v>
      </c>
      <c r="N132" s="23">
        <f>M132+(M132*0.9%)</f>
        <v>14621.42014870013</v>
      </c>
      <c r="O132" s="23">
        <f>N132+(N132*3.5%)</f>
        <v>15133.169853904634</v>
      </c>
      <c r="P132" s="23">
        <f>O132+(O132*3.5%)</f>
        <v>15662.830798791296</v>
      </c>
      <c r="Q132" s="20" t="s">
        <v>45</v>
      </c>
      <c r="R132" s="20" t="s">
        <v>40</v>
      </c>
      <c r="S132" s="20" t="s">
        <v>31</v>
      </c>
      <c r="T132" s="25" t="s">
        <v>58</v>
      </c>
      <c r="U132" s="20" t="s">
        <v>36</v>
      </c>
      <c r="V132" s="24" t="s">
        <v>23</v>
      </c>
      <c r="W132" s="20">
        <v>1</v>
      </c>
    </row>
    <row r="133" spans="1:23" ht="12.75">
      <c r="A133" s="46" t="s">
        <v>107</v>
      </c>
      <c r="B133" s="60" t="s">
        <v>24</v>
      </c>
      <c r="C133" s="61">
        <v>44</v>
      </c>
      <c r="D133" s="62" t="s">
        <v>233</v>
      </c>
      <c r="E133" s="20" t="s">
        <v>26</v>
      </c>
      <c r="F133" s="20" t="s">
        <v>88</v>
      </c>
      <c r="G133" s="20" t="s">
        <v>107</v>
      </c>
      <c r="H133" s="22">
        <v>21</v>
      </c>
      <c r="I133" s="33">
        <v>12146.375074349999</v>
      </c>
      <c r="J133" s="33">
        <f>I133*1.75%+I133</f>
        <v>12358.936638151124</v>
      </c>
      <c r="K133" s="33">
        <v>12358.936638151124</v>
      </c>
      <c r="L133" s="23">
        <f>K133+(K133*2.5%)</f>
        <v>12667.910054104903</v>
      </c>
      <c r="M133" s="23">
        <f>L133+(L133*2%)</f>
        <v>12921.268255187</v>
      </c>
      <c r="N133" s="23">
        <f>M133+(M133*0.9%)</f>
        <v>13037.559669483684</v>
      </c>
      <c r="O133" s="23">
        <f>N133+(N133*3.5%)</f>
        <v>13493.874257915613</v>
      </c>
      <c r="P133" s="23">
        <f>O133+(O133*3.5%)</f>
        <v>13966.15985694266</v>
      </c>
      <c r="Q133" s="20" t="s">
        <v>45</v>
      </c>
      <c r="R133" s="20" t="s">
        <v>40</v>
      </c>
      <c r="S133" s="20" t="s">
        <v>31</v>
      </c>
      <c r="T133" s="25" t="s">
        <v>234</v>
      </c>
      <c r="U133" s="45" t="s">
        <v>116</v>
      </c>
      <c r="V133" s="24" t="s">
        <v>37</v>
      </c>
      <c r="W133" s="20">
        <v>1</v>
      </c>
    </row>
    <row r="134" spans="1:23" ht="12.75">
      <c r="A134" s="18" t="s">
        <v>33</v>
      </c>
      <c r="B134" s="18" t="s">
        <v>24</v>
      </c>
      <c r="C134" s="18">
        <v>2</v>
      </c>
      <c r="D134" s="19" t="s">
        <v>74</v>
      </c>
      <c r="E134" s="20" t="s">
        <v>26</v>
      </c>
      <c r="F134" s="25" t="s">
        <v>69</v>
      </c>
      <c r="G134" s="20" t="s">
        <v>33</v>
      </c>
      <c r="H134" s="22">
        <v>14</v>
      </c>
      <c r="I134" s="23">
        <v>5869.532998201</v>
      </c>
      <c r="J134" s="23">
        <f>I134*1.75%+I134</f>
        <v>5972.249825669517</v>
      </c>
      <c r="K134" s="23">
        <v>5972.249825669517</v>
      </c>
      <c r="L134" s="23">
        <f>K134+(K134*2.5%)</f>
        <v>6121.556071311255</v>
      </c>
      <c r="M134" s="23">
        <f>L134+(L134*2%)</f>
        <v>6243.987192737481</v>
      </c>
      <c r="N134" s="23">
        <f>M134+(M134*0.9%)</f>
        <v>6300.183077472118</v>
      </c>
      <c r="O134" s="23">
        <f>N134+(N134*3.5%)</f>
        <v>6520.689485183642</v>
      </c>
      <c r="P134" s="23">
        <f>O134+(O134*3.5%)</f>
        <v>6748.91361716507</v>
      </c>
      <c r="Q134" s="20" t="s">
        <v>45</v>
      </c>
      <c r="R134" s="20" t="s">
        <v>40</v>
      </c>
      <c r="S134" s="20" t="s">
        <v>31</v>
      </c>
      <c r="T134" s="25"/>
      <c r="U134" s="45" t="s">
        <v>75</v>
      </c>
      <c r="V134" s="24" t="s">
        <v>37</v>
      </c>
      <c r="W134" s="20">
        <v>2</v>
      </c>
    </row>
    <row r="135" spans="1:23" ht="12.75">
      <c r="A135" s="18" t="s">
        <v>33</v>
      </c>
      <c r="B135" s="18" t="s">
        <v>24</v>
      </c>
      <c r="C135" s="42">
        <v>56</v>
      </c>
      <c r="D135" s="26" t="s">
        <v>235</v>
      </c>
      <c r="E135" s="20" t="s">
        <v>26</v>
      </c>
      <c r="F135" s="25" t="s">
        <v>236</v>
      </c>
      <c r="G135" s="20" t="s">
        <v>33</v>
      </c>
      <c r="H135" s="22">
        <v>13</v>
      </c>
      <c r="I135" s="23">
        <v>8121.82044885</v>
      </c>
      <c r="J135" s="23">
        <f>I135*1.75%+I135</f>
        <v>8263.952306704874</v>
      </c>
      <c r="K135" s="23">
        <v>8263.952306704874</v>
      </c>
      <c r="L135" s="23">
        <f>K135+(K135*2.5%)</f>
        <v>8470.551114372496</v>
      </c>
      <c r="M135" s="23">
        <f>L135+(L135*2%)</f>
        <v>8639.962136659946</v>
      </c>
      <c r="N135" s="23">
        <f>M135+(M135*0.9%)</f>
        <v>8717.721795889885</v>
      </c>
      <c r="O135" s="23">
        <f>N135+(N135*3.5%)</f>
        <v>9022.842058746031</v>
      </c>
      <c r="P135" s="23">
        <f>O135+(O135*3.5%)</f>
        <v>9338.641530802142</v>
      </c>
      <c r="Q135" s="20" t="s">
        <v>45</v>
      </c>
      <c r="R135" s="20" t="s">
        <v>40</v>
      </c>
      <c r="S135" s="20" t="s">
        <v>31</v>
      </c>
      <c r="T135" s="25" t="s">
        <v>237</v>
      </c>
      <c r="U135" s="20" t="s">
        <v>238</v>
      </c>
      <c r="V135" s="24" t="s">
        <v>46</v>
      </c>
      <c r="W135" s="20">
        <v>1</v>
      </c>
    </row>
    <row r="136" spans="1:23" ht="18" customHeight="1">
      <c r="A136" s="12" t="s">
        <v>2</v>
      </c>
      <c r="B136" s="12"/>
      <c r="C136" s="12"/>
      <c r="D136" s="7" t="s">
        <v>239</v>
      </c>
      <c r="E136" s="37"/>
      <c r="F136" s="38"/>
      <c r="G136" s="39"/>
      <c r="H136" s="39"/>
      <c r="I136" s="38"/>
      <c r="J136" s="38"/>
      <c r="K136" s="38"/>
      <c r="L136" s="38"/>
      <c r="M136" s="38"/>
      <c r="N136" s="38"/>
      <c r="O136" s="23">
        <f>N136+(N136*3.5%)</f>
        <v>0</v>
      </c>
      <c r="P136" s="15"/>
      <c r="Q136" s="39"/>
      <c r="R136" s="39"/>
      <c r="S136" s="39"/>
      <c r="T136" s="40"/>
      <c r="U136" s="39"/>
      <c r="V136" s="39"/>
      <c r="W136" s="38"/>
    </row>
    <row r="137" spans="1:23" ht="12.75">
      <c r="A137" s="18" t="s">
        <v>40</v>
      </c>
      <c r="B137" s="18" t="s">
        <v>24</v>
      </c>
      <c r="C137" s="42">
        <v>14</v>
      </c>
      <c r="D137" s="26" t="s">
        <v>232</v>
      </c>
      <c r="E137" s="20" t="s">
        <v>26</v>
      </c>
      <c r="F137" s="20" t="s">
        <v>57</v>
      </c>
      <c r="G137" s="20" t="s">
        <v>40</v>
      </c>
      <c r="H137" s="22">
        <v>23</v>
      </c>
      <c r="I137" s="23">
        <v>13621.9705027669</v>
      </c>
      <c r="J137" s="23">
        <f>I137*1.75%+I137</f>
        <v>13860.354986565322</v>
      </c>
      <c r="K137" s="23">
        <v>13860.354986565322</v>
      </c>
      <c r="L137" s="23">
        <f>K137+(K137*2.5%)</f>
        <v>14206.863861229454</v>
      </c>
      <c r="M137" s="23">
        <f>L137+(L137*2%)</f>
        <v>14491.001138454043</v>
      </c>
      <c r="N137" s="23">
        <f>M137+(M137*0.9%)</f>
        <v>14621.42014870013</v>
      </c>
      <c r="O137" s="23">
        <f>N137+(N137*3.5%)</f>
        <v>15133.169853904634</v>
      </c>
      <c r="P137" s="23">
        <f>O137+(O137*3.5%)</f>
        <v>15662.830798791296</v>
      </c>
      <c r="Q137" s="20" t="s">
        <v>45</v>
      </c>
      <c r="R137" s="20" t="s">
        <v>40</v>
      </c>
      <c r="S137" s="20" t="s">
        <v>31</v>
      </c>
      <c r="T137" s="25" t="s">
        <v>58</v>
      </c>
      <c r="U137" s="20" t="s">
        <v>36</v>
      </c>
      <c r="V137" s="24" t="s">
        <v>23</v>
      </c>
      <c r="W137" s="20">
        <v>1</v>
      </c>
    </row>
    <row r="138" spans="1:23" ht="12.75">
      <c r="A138" s="46" t="s">
        <v>107</v>
      </c>
      <c r="B138" s="46" t="s">
        <v>24</v>
      </c>
      <c r="C138" s="42">
        <v>1</v>
      </c>
      <c r="D138" s="26" t="s">
        <v>180</v>
      </c>
      <c r="E138" s="20" t="s">
        <v>26</v>
      </c>
      <c r="F138" s="20" t="s">
        <v>27</v>
      </c>
      <c r="G138" s="20" t="s">
        <v>107</v>
      </c>
      <c r="H138" s="22">
        <v>21</v>
      </c>
      <c r="I138" s="23">
        <v>10537.476771684998</v>
      </c>
      <c r="J138" s="23">
        <f>I138*1.75%+I138</f>
        <v>10721.882615189486</v>
      </c>
      <c r="K138" s="23">
        <v>10721.882615189486</v>
      </c>
      <c r="L138" s="23">
        <f>K138+(K138*2.5%)</f>
        <v>10989.929680569223</v>
      </c>
      <c r="M138" s="23">
        <f>L138+(L138*2%)</f>
        <v>11209.728274180607</v>
      </c>
      <c r="N138" s="23">
        <f>M138+(M138*0.9%)</f>
        <v>11310.615828648231</v>
      </c>
      <c r="O138" s="23">
        <f>N138+(N138*3.5%)</f>
        <v>11706.48738265092</v>
      </c>
      <c r="P138" s="23">
        <f>O138+(O138*3.5%)</f>
        <v>12116.214441043701</v>
      </c>
      <c r="Q138" s="20" t="s">
        <v>45</v>
      </c>
      <c r="R138" s="20" t="s">
        <v>40</v>
      </c>
      <c r="S138" s="20" t="s">
        <v>31</v>
      </c>
      <c r="T138" s="25" t="s">
        <v>201</v>
      </c>
      <c r="U138" s="36" t="s">
        <v>36</v>
      </c>
      <c r="V138" s="24" t="s">
        <v>23</v>
      </c>
      <c r="W138" s="20">
        <v>1</v>
      </c>
    </row>
    <row r="139" spans="1:23" ht="12.75">
      <c r="A139" s="46" t="s">
        <v>107</v>
      </c>
      <c r="B139" s="46" t="s">
        <v>24</v>
      </c>
      <c r="C139" s="42">
        <v>50</v>
      </c>
      <c r="D139" s="26" t="s">
        <v>240</v>
      </c>
      <c r="E139" s="20" t="s">
        <v>26</v>
      </c>
      <c r="F139" s="20" t="s">
        <v>88</v>
      </c>
      <c r="G139" s="20" t="s">
        <v>107</v>
      </c>
      <c r="H139" s="22">
        <v>21</v>
      </c>
      <c r="I139" s="33">
        <v>12146.375074349999</v>
      </c>
      <c r="J139" s="33">
        <f>I139*1.75%+I139</f>
        <v>12358.936638151124</v>
      </c>
      <c r="K139" s="33">
        <v>12358.936638151124</v>
      </c>
      <c r="L139" s="23">
        <f>K139+(K139*2.5%)</f>
        <v>12667.910054104903</v>
      </c>
      <c r="M139" s="23">
        <f>L139+(L139*2%)</f>
        <v>12921.268255187</v>
      </c>
      <c r="N139" s="23">
        <f>M139+(M139*0.9%)</f>
        <v>13037.559669483684</v>
      </c>
      <c r="O139" s="23">
        <f>N139+(N139*3.5%)</f>
        <v>13493.874257915613</v>
      </c>
      <c r="P139" s="23">
        <f>O139+(O139*3.5%)</f>
        <v>13966.15985694266</v>
      </c>
      <c r="Q139" s="20" t="s">
        <v>45</v>
      </c>
      <c r="R139" s="20" t="s">
        <v>40</v>
      </c>
      <c r="S139" s="20" t="s">
        <v>31</v>
      </c>
      <c r="T139" s="25" t="s">
        <v>241</v>
      </c>
      <c r="U139" s="45" t="s">
        <v>116</v>
      </c>
      <c r="V139" s="24" t="s">
        <v>37</v>
      </c>
      <c r="W139" s="20">
        <v>1</v>
      </c>
    </row>
    <row r="140" spans="1:23" ht="12.75">
      <c r="A140" s="18" t="s">
        <v>33</v>
      </c>
      <c r="B140" s="18" t="s">
        <v>24</v>
      </c>
      <c r="C140" s="18">
        <v>2</v>
      </c>
      <c r="D140" s="19" t="s">
        <v>74</v>
      </c>
      <c r="E140" s="20" t="s">
        <v>26</v>
      </c>
      <c r="F140" s="25" t="s">
        <v>69</v>
      </c>
      <c r="G140" s="20" t="s">
        <v>33</v>
      </c>
      <c r="H140" s="22">
        <v>14</v>
      </c>
      <c r="I140" s="23">
        <v>5869.64366885</v>
      </c>
      <c r="J140" s="23">
        <f>I140*1.75%+I140</f>
        <v>5972.362433054875</v>
      </c>
      <c r="K140" s="23">
        <v>5972.362433054875</v>
      </c>
      <c r="L140" s="23">
        <f>K140+(K140*2.5%)</f>
        <v>6121.6714938812465</v>
      </c>
      <c r="M140" s="23">
        <f>L140+(L140*2%)</f>
        <v>6244.104923758871</v>
      </c>
      <c r="N140" s="23">
        <f>M140+(M140*0.9%)</f>
        <v>6300.301868072701</v>
      </c>
      <c r="O140" s="23">
        <f>N140+(N140*3.5%)</f>
        <v>6520.812433455246</v>
      </c>
      <c r="P140" s="23">
        <f>O140+(O140*3.5%)</f>
        <v>6749.04086862618</v>
      </c>
      <c r="Q140" s="20" t="s">
        <v>45</v>
      </c>
      <c r="R140" s="20" t="s">
        <v>40</v>
      </c>
      <c r="S140" s="20" t="s">
        <v>31</v>
      </c>
      <c r="T140" s="25"/>
      <c r="U140" s="25" t="s">
        <v>75</v>
      </c>
      <c r="V140" s="24" t="s">
        <v>37</v>
      </c>
      <c r="W140" s="20">
        <v>2</v>
      </c>
    </row>
    <row r="141" spans="1:23" ht="12.75">
      <c r="A141" s="18" t="s">
        <v>33</v>
      </c>
      <c r="B141" s="18" t="s">
        <v>24</v>
      </c>
      <c r="C141" s="18">
        <v>2</v>
      </c>
      <c r="D141" s="19" t="s">
        <v>74</v>
      </c>
      <c r="E141" s="20" t="s">
        <v>26</v>
      </c>
      <c r="F141" s="25" t="s">
        <v>69</v>
      </c>
      <c r="G141" s="20" t="s">
        <v>33</v>
      </c>
      <c r="H141" s="22">
        <v>14</v>
      </c>
      <c r="I141" s="23">
        <v>5869.64366885</v>
      </c>
      <c r="J141" s="23">
        <f>I141*1.75%+I141</f>
        <v>5972.362433054875</v>
      </c>
      <c r="K141" s="23">
        <v>5972.362433054875</v>
      </c>
      <c r="L141" s="23">
        <f>K141+(K141*2.5%)</f>
        <v>6121.6714938812465</v>
      </c>
      <c r="M141" s="23">
        <f>L141+(L141*2%)</f>
        <v>6244.104923758871</v>
      </c>
      <c r="N141" s="23">
        <f>M141+(M141*0.9%)</f>
        <v>6300.301868072701</v>
      </c>
      <c r="O141" s="23">
        <f>N141+(N141*3.5%)</f>
        <v>6520.812433455246</v>
      </c>
      <c r="P141" s="23">
        <f>O141+(O141*3.5%)</f>
        <v>6749.04086862618</v>
      </c>
      <c r="Q141" s="20" t="s">
        <v>45</v>
      </c>
      <c r="R141" s="20" t="s">
        <v>40</v>
      </c>
      <c r="S141" s="20" t="s">
        <v>31</v>
      </c>
      <c r="T141" s="25"/>
      <c r="U141" s="25" t="s">
        <v>75</v>
      </c>
      <c r="V141" s="24" t="s">
        <v>37</v>
      </c>
      <c r="W141" s="20"/>
    </row>
    <row r="142" spans="1:23" ht="18" customHeight="1">
      <c r="A142" s="12" t="s">
        <v>2</v>
      </c>
      <c r="B142" s="12"/>
      <c r="C142" s="12"/>
      <c r="D142" s="7" t="s">
        <v>242</v>
      </c>
      <c r="E142" s="37"/>
      <c r="F142" s="38"/>
      <c r="G142" s="39"/>
      <c r="H142" s="39"/>
      <c r="I142" s="38"/>
      <c r="J142" s="38"/>
      <c r="K142" s="38"/>
      <c r="L142" s="38"/>
      <c r="M142" s="38"/>
      <c r="N142" s="38"/>
      <c r="O142" s="23">
        <f>N142+(N142*3.5%)</f>
        <v>0</v>
      </c>
      <c r="P142" s="15"/>
      <c r="Q142" s="39"/>
      <c r="R142" s="39"/>
      <c r="S142" s="39"/>
      <c r="T142" s="40"/>
      <c r="U142" s="39"/>
      <c r="V142" s="39"/>
      <c r="W142" s="63"/>
    </row>
    <row r="143" spans="1:23" ht="37.5" customHeight="1">
      <c r="A143" s="12" t="s">
        <v>243</v>
      </c>
      <c r="B143" s="12"/>
      <c r="C143" s="12"/>
      <c r="D143" s="7" t="s">
        <v>5</v>
      </c>
      <c r="E143" s="13" t="s">
        <v>6</v>
      </c>
      <c r="F143" s="13" t="s">
        <v>7</v>
      </c>
      <c r="G143" s="13" t="s">
        <v>8</v>
      </c>
      <c r="H143" s="14" t="s">
        <v>9</v>
      </c>
      <c r="I143" s="15" t="s">
        <v>10</v>
      </c>
      <c r="J143" s="15"/>
      <c r="K143" s="15"/>
      <c r="L143" s="15" t="s">
        <v>11</v>
      </c>
      <c r="M143" s="15" t="s">
        <v>12</v>
      </c>
      <c r="N143" s="15" t="s">
        <v>13</v>
      </c>
      <c r="O143" s="23" t="e">
        <f>N143+(N143*3.5%)</f>
        <v>#VALUE!</v>
      </c>
      <c r="P143" s="15" t="s">
        <v>15</v>
      </c>
      <c r="Q143" s="13" t="s">
        <v>16</v>
      </c>
      <c r="R143" s="16" t="s">
        <v>61</v>
      </c>
      <c r="S143" s="13" t="s">
        <v>18</v>
      </c>
      <c r="T143" s="16" t="s">
        <v>19</v>
      </c>
      <c r="U143" s="16" t="s">
        <v>20</v>
      </c>
      <c r="V143" s="16" t="s">
        <v>21</v>
      </c>
      <c r="W143" s="17" t="s">
        <v>22</v>
      </c>
    </row>
    <row r="144" spans="1:23" ht="210.75" customHeight="1">
      <c r="A144" s="18" t="s">
        <v>40</v>
      </c>
      <c r="B144" s="18" t="s">
        <v>48</v>
      </c>
      <c r="C144" s="18">
        <v>76</v>
      </c>
      <c r="D144" s="19" t="s">
        <v>244</v>
      </c>
      <c r="E144" s="20" t="s">
        <v>50</v>
      </c>
      <c r="F144" s="20" t="s">
        <v>88</v>
      </c>
      <c r="G144" s="21" t="s">
        <v>40</v>
      </c>
      <c r="H144" s="22">
        <v>29</v>
      </c>
      <c r="I144" s="23">
        <v>25502.5</v>
      </c>
      <c r="J144" s="23">
        <f>I144*1.75%+I144</f>
        <v>25948.79375</v>
      </c>
      <c r="K144" s="23">
        <v>25948.79375</v>
      </c>
      <c r="L144" s="23">
        <v>24469.8</v>
      </c>
      <c r="M144" s="23">
        <f>L144+(L144*2%)</f>
        <v>24959.196</v>
      </c>
      <c r="N144" s="23">
        <f>M144+(M144*0.9%)</f>
        <v>25183.828764</v>
      </c>
      <c r="O144" s="23">
        <f>N144+(N144*3.5%)</f>
        <v>26065.262770740002</v>
      </c>
      <c r="P144" s="23">
        <f>O144+(O144*3.5%)</f>
        <v>26977.5469677159</v>
      </c>
      <c r="Q144" s="21" t="s">
        <v>29</v>
      </c>
      <c r="R144" s="21" t="s">
        <v>51</v>
      </c>
      <c r="S144" s="21" t="s">
        <v>31</v>
      </c>
      <c r="T144" s="25" t="s">
        <v>245</v>
      </c>
      <c r="U144" s="24" t="s">
        <v>52</v>
      </c>
      <c r="V144" s="20" t="s">
        <v>37</v>
      </c>
      <c r="W144" s="20">
        <v>1</v>
      </c>
    </row>
    <row r="145" spans="1:23" ht="12.75">
      <c r="A145" s="46" t="s">
        <v>23</v>
      </c>
      <c r="B145" s="46" t="s">
        <v>24</v>
      </c>
      <c r="C145" s="42">
        <v>74</v>
      </c>
      <c r="D145" s="26" t="s">
        <v>246</v>
      </c>
      <c r="E145" s="20" t="s">
        <v>26</v>
      </c>
      <c r="F145" s="25" t="s">
        <v>185</v>
      </c>
      <c r="G145" s="20" t="s">
        <v>23</v>
      </c>
      <c r="H145" s="22">
        <v>19</v>
      </c>
      <c r="I145" s="23">
        <v>10435.78</v>
      </c>
      <c r="J145" s="23">
        <v>10618.4</v>
      </c>
      <c r="K145" s="23">
        <v>10883.86</v>
      </c>
      <c r="L145" s="23">
        <v>10883.86</v>
      </c>
      <c r="M145" s="23">
        <f>L145+(L145*2%)</f>
        <v>11101.5372</v>
      </c>
      <c r="N145" s="23">
        <v>11313.473252289252</v>
      </c>
      <c r="O145" s="23">
        <f>N145+(N145*3.5%)</f>
        <v>11709.444816119376</v>
      </c>
      <c r="P145" s="23">
        <f>O145+(O145*3.5%)</f>
        <v>12119.275384683555</v>
      </c>
      <c r="Q145" s="20" t="s">
        <v>45</v>
      </c>
      <c r="R145" s="20" t="s">
        <v>40</v>
      </c>
      <c r="S145" s="20" t="s">
        <v>31</v>
      </c>
      <c r="T145" s="25"/>
      <c r="U145" s="20" t="s">
        <v>247</v>
      </c>
      <c r="V145" s="24" t="s">
        <v>37</v>
      </c>
      <c r="W145" s="20">
        <v>1</v>
      </c>
    </row>
    <row r="146" spans="1:23" ht="12.75">
      <c r="A146" s="18" t="s">
        <v>40</v>
      </c>
      <c r="B146" s="18" t="s">
        <v>48</v>
      </c>
      <c r="C146" s="42">
        <v>42</v>
      </c>
      <c r="D146" s="26" t="s">
        <v>248</v>
      </c>
      <c r="E146" s="20" t="s">
        <v>26</v>
      </c>
      <c r="F146" s="20" t="s">
        <v>88</v>
      </c>
      <c r="G146" s="20" t="s">
        <v>40</v>
      </c>
      <c r="H146" s="22">
        <v>28</v>
      </c>
      <c r="I146" s="23">
        <v>21987.457599999998</v>
      </c>
      <c r="J146" s="23">
        <f>I146*1.75%+I146</f>
        <v>22372.238107999998</v>
      </c>
      <c r="K146" s="23">
        <v>22372.238107999998</v>
      </c>
      <c r="L146" s="23">
        <f>K146+(K146*2.5%)</f>
        <v>22931.5440607</v>
      </c>
      <c r="M146" s="23">
        <f>L146+(L146*2%)</f>
        <v>23390.174941914</v>
      </c>
      <c r="N146" s="23">
        <f>M146+(M146*0.9%)</f>
        <v>23600.686516391226</v>
      </c>
      <c r="O146" s="23">
        <f>N146+(N146*3.5%)</f>
        <v>24426.71054446492</v>
      </c>
      <c r="P146" s="23">
        <f>O146+(O146*3.5%)</f>
        <v>25281.645413521193</v>
      </c>
      <c r="Q146" s="20" t="s">
        <v>29</v>
      </c>
      <c r="R146" s="20" t="s">
        <v>51</v>
      </c>
      <c r="S146" s="20" t="s">
        <v>31</v>
      </c>
      <c r="T146" s="25" t="s">
        <v>249</v>
      </c>
      <c r="U146" s="24" t="s">
        <v>52</v>
      </c>
      <c r="V146" s="20" t="s">
        <v>37</v>
      </c>
      <c r="W146" s="20">
        <v>1</v>
      </c>
    </row>
    <row r="147" spans="1:23" ht="214.5" customHeight="1">
      <c r="A147" s="50" t="s">
        <v>40</v>
      </c>
      <c r="B147" s="50" t="s">
        <v>48</v>
      </c>
      <c r="C147" s="50">
        <v>71</v>
      </c>
      <c r="D147" s="19" t="s">
        <v>250</v>
      </c>
      <c r="E147" s="21" t="s">
        <v>26</v>
      </c>
      <c r="F147" s="24" t="s">
        <v>78</v>
      </c>
      <c r="G147" s="21" t="s">
        <v>40</v>
      </c>
      <c r="H147" s="22">
        <v>24</v>
      </c>
      <c r="I147" s="23">
        <v>16196.145551750002</v>
      </c>
      <c r="J147" s="23">
        <f>I147*1.75%+I147</f>
        <v>16479.578098905626</v>
      </c>
      <c r="K147" s="23">
        <v>16479.578098905626</v>
      </c>
      <c r="L147" s="23">
        <f>K147+(K147*2.5%)</f>
        <v>16891.567551378266</v>
      </c>
      <c r="M147" s="23">
        <f>L147+(L147*2%)</f>
        <v>17229.398902405832</v>
      </c>
      <c r="N147" s="23">
        <v>17729.809196501366</v>
      </c>
      <c r="O147" s="23">
        <f>N147+(N147*3.5%)</f>
        <v>18350.352518378913</v>
      </c>
      <c r="P147" s="23">
        <f>O147+(O147*3.5%)</f>
        <v>18992.614856522174</v>
      </c>
      <c r="Q147" s="20" t="s">
        <v>45</v>
      </c>
      <c r="R147" s="20" t="s">
        <v>40</v>
      </c>
      <c r="S147" s="20" t="s">
        <v>31</v>
      </c>
      <c r="T147" s="25" t="s">
        <v>251</v>
      </c>
      <c r="U147" s="24" t="s">
        <v>137</v>
      </c>
      <c r="V147" s="20" t="s">
        <v>37</v>
      </c>
      <c r="W147" s="20">
        <v>1</v>
      </c>
    </row>
    <row r="148" spans="1:23" ht="12.75">
      <c r="A148" s="50" t="s">
        <v>40</v>
      </c>
      <c r="B148" s="50" t="s">
        <v>48</v>
      </c>
      <c r="C148" s="50" t="s">
        <v>252</v>
      </c>
      <c r="D148" s="19" t="s">
        <v>253</v>
      </c>
      <c r="E148" s="21" t="s">
        <v>26</v>
      </c>
      <c r="F148" s="24" t="s">
        <v>78</v>
      </c>
      <c r="G148" s="21" t="s">
        <v>40</v>
      </c>
      <c r="H148" s="22">
        <v>24</v>
      </c>
      <c r="I148" s="23">
        <v>17161.36</v>
      </c>
      <c r="J148" s="23">
        <f>I148*1.75%+I148</f>
        <v>17461.6838</v>
      </c>
      <c r="K148" s="23">
        <v>17461.6838</v>
      </c>
      <c r="L148" s="23">
        <f>K148+(K148*2.5%)</f>
        <v>17898.225895</v>
      </c>
      <c r="M148" s="23">
        <f>L148+(L148*2%)</f>
        <v>18256.1904129</v>
      </c>
      <c r="N148" s="23">
        <v>18420.500604449135</v>
      </c>
      <c r="O148" s="23">
        <f>N148+(N148*3.5%)</f>
        <v>19065.218125604853</v>
      </c>
      <c r="P148" s="23">
        <f>O148+(O148*3.5%)</f>
        <v>19732.500760001025</v>
      </c>
      <c r="Q148" s="20" t="s">
        <v>45</v>
      </c>
      <c r="R148" s="20" t="s">
        <v>40</v>
      </c>
      <c r="S148" s="20" t="s">
        <v>31</v>
      </c>
      <c r="T148" s="25" t="s">
        <v>254</v>
      </c>
      <c r="U148" s="24" t="s">
        <v>137</v>
      </c>
      <c r="V148" s="20" t="s">
        <v>37</v>
      </c>
      <c r="W148" s="20">
        <v>1</v>
      </c>
    </row>
    <row r="149" spans="1:23" ht="12.75">
      <c r="A149" s="50" t="s">
        <v>40</v>
      </c>
      <c r="B149" s="50" t="s">
        <v>48</v>
      </c>
      <c r="C149" s="50" t="s">
        <v>255</v>
      </c>
      <c r="D149" s="19" t="s">
        <v>256</v>
      </c>
      <c r="E149" s="21" t="s">
        <v>26</v>
      </c>
      <c r="F149" s="24" t="s">
        <v>78</v>
      </c>
      <c r="G149" s="21" t="s">
        <v>40</v>
      </c>
      <c r="H149" s="22">
        <v>24</v>
      </c>
      <c r="I149" s="23">
        <v>16196.14555175</v>
      </c>
      <c r="J149" s="23">
        <f>I149*1.75%+I149</f>
        <v>16479.578098905626</v>
      </c>
      <c r="K149" s="23">
        <v>16479.578098905626</v>
      </c>
      <c r="L149" s="23">
        <f>K149+(K149*2.5%)</f>
        <v>16891.567551378266</v>
      </c>
      <c r="M149" s="23">
        <f>L149+(L149*2%)</f>
        <v>17229.398902405832</v>
      </c>
      <c r="N149" s="23">
        <v>17384.463492527484</v>
      </c>
      <c r="O149" s="23">
        <f>N149+(N149*3.5%)</f>
        <v>17992.919714765947</v>
      </c>
      <c r="P149" s="23">
        <f>O149+(O149*3.5%)</f>
        <v>18622.671904782754</v>
      </c>
      <c r="Q149" s="20" t="s">
        <v>45</v>
      </c>
      <c r="R149" s="20" t="s">
        <v>40</v>
      </c>
      <c r="S149" s="20" t="s">
        <v>31</v>
      </c>
      <c r="T149" s="25" t="s">
        <v>257</v>
      </c>
      <c r="U149" s="24" t="s">
        <v>137</v>
      </c>
      <c r="V149" s="20" t="s">
        <v>37</v>
      </c>
      <c r="W149" s="20">
        <v>1</v>
      </c>
    </row>
    <row r="150" spans="1:23" ht="172.5" customHeight="1">
      <c r="A150" s="18" t="s">
        <v>40</v>
      </c>
      <c r="B150" s="18" t="s">
        <v>24</v>
      </c>
      <c r="C150" s="42">
        <v>48</v>
      </c>
      <c r="D150" s="43" t="s">
        <v>258</v>
      </c>
      <c r="E150" s="20" t="s">
        <v>26</v>
      </c>
      <c r="F150" s="25" t="s">
        <v>83</v>
      </c>
      <c r="G150" s="20" t="s">
        <v>40</v>
      </c>
      <c r="H150" s="22">
        <v>25</v>
      </c>
      <c r="I150" s="23">
        <v>15874.0997971119</v>
      </c>
      <c r="J150" s="23">
        <f>I150*1.75%+I150</f>
        <v>16151.896543561357</v>
      </c>
      <c r="K150" s="23">
        <v>16151.896543561357</v>
      </c>
      <c r="L150" s="23">
        <f>K150+(K150*2.5%)</f>
        <v>16555.69395715039</v>
      </c>
      <c r="M150" s="23">
        <f>L150+(L150*2%)</f>
        <v>16886.8078362934</v>
      </c>
      <c r="N150" s="23">
        <f>M150+(M150*0.9%)</f>
        <v>17038.78910682004</v>
      </c>
      <c r="O150" s="23">
        <f>N150+(N150*3.5%)</f>
        <v>17635.14672555874</v>
      </c>
      <c r="P150" s="23">
        <f>O150+(O150*3.5%)</f>
        <v>18252.376860953296</v>
      </c>
      <c r="Q150" s="20" t="s">
        <v>45</v>
      </c>
      <c r="R150" s="20" t="s">
        <v>40</v>
      </c>
      <c r="S150" s="20" t="s">
        <v>31</v>
      </c>
      <c r="T150" s="25" t="s">
        <v>259</v>
      </c>
      <c r="U150" s="20" t="s">
        <v>36</v>
      </c>
      <c r="V150" s="24" t="s">
        <v>37</v>
      </c>
      <c r="W150" s="20">
        <v>1</v>
      </c>
    </row>
    <row r="151" spans="1:23" ht="12.75">
      <c r="A151" s="18" t="s">
        <v>40</v>
      </c>
      <c r="B151" s="18" t="s">
        <v>24</v>
      </c>
      <c r="C151" s="42">
        <v>13</v>
      </c>
      <c r="D151" s="43" t="s">
        <v>260</v>
      </c>
      <c r="E151" s="20" t="s">
        <v>26</v>
      </c>
      <c r="F151" s="24" t="s">
        <v>78</v>
      </c>
      <c r="G151" s="20" t="s">
        <v>40</v>
      </c>
      <c r="H151" s="22">
        <v>23</v>
      </c>
      <c r="I151" s="23">
        <v>15874.0997971119</v>
      </c>
      <c r="J151" s="23">
        <f>I151*1.75%+I151</f>
        <v>16151.896543561357</v>
      </c>
      <c r="K151" s="23">
        <v>16151.896543561357</v>
      </c>
      <c r="L151" s="23">
        <f>K151+(K151*2.5%)</f>
        <v>16555.69395715039</v>
      </c>
      <c r="M151" s="23">
        <f>L151+(L151*2%)</f>
        <v>16886.8078362934</v>
      </c>
      <c r="N151" s="23">
        <f>M151+(M151*0.9%)</f>
        <v>17038.78910682004</v>
      </c>
      <c r="O151" s="23">
        <f>N151+(N151*3.5%)</f>
        <v>17635.14672555874</v>
      </c>
      <c r="P151" s="23">
        <f>O151+(O151*3.5%)</f>
        <v>18252.376860953296</v>
      </c>
      <c r="Q151" s="20" t="s">
        <v>45</v>
      </c>
      <c r="R151" s="20" t="s">
        <v>40</v>
      </c>
      <c r="S151" s="20" t="s">
        <v>31</v>
      </c>
      <c r="T151" s="25" t="s">
        <v>261</v>
      </c>
      <c r="U151" s="20" t="s">
        <v>161</v>
      </c>
      <c r="V151" s="20" t="s">
        <v>37</v>
      </c>
      <c r="W151" s="20">
        <v>3</v>
      </c>
    </row>
    <row r="152" spans="1:23" ht="12.75">
      <c r="A152" s="18" t="s">
        <v>40</v>
      </c>
      <c r="B152" s="18" t="s">
        <v>24</v>
      </c>
      <c r="C152" s="42">
        <v>42</v>
      </c>
      <c r="D152" s="43" t="s">
        <v>262</v>
      </c>
      <c r="E152" s="20" t="s">
        <v>26</v>
      </c>
      <c r="F152" s="24" t="s">
        <v>78</v>
      </c>
      <c r="G152" s="20" t="s">
        <v>40</v>
      </c>
      <c r="H152" s="22">
        <v>23</v>
      </c>
      <c r="I152" s="23">
        <v>14587.447851749997</v>
      </c>
      <c r="J152" s="23">
        <f>I152*1.75%+I152</f>
        <v>14842.728189155623</v>
      </c>
      <c r="K152" s="23">
        <v>14842.728189155623</v>
      </c>
      <c r="L152" s="23">
        <f>K152+(K152*2.5%)</f>
        <v>15213.796393884513</v>
      </c>
      <c r="M152" s="23">
        <f>L152+(L152*2%)</f>
        <v>15518.072321762204</v>
      </c>
      <c r="N152" s="23">
        <f>M152+(M152*0.9%)</f>
        <v>15657.734972658063</v>
      </c>
      <c r="O152" s="23">
        <f>N152+(N152*3.5%)</f>
        <v>16205.755696701095</v>
      </c>
      <c r="P152" s="23">
        <f>O152+(O152*3.5%)</f>
        <v>16772.957146085635</v>
      </c>
      <c r="Q152" s="20" t="s">
        <v>45</v>
      </c>
      <c r="R152" s="20" t="s">
        <v>40</v>
      </c>
      <c r="S152" s="20" t="s">
        <v>31</v>
      </c>
      <c r="T152" s="25" t="s">
        <v>263</v>
      </c>
      <c r="U152" s="20" t="s">
        <v>264</v>
      </c>
      <c r="V152" s="20" t="s">
        <v>37</v>
      </c>
      <c r="W152" s="20">
        <v>1</v>
      </c>
    </row>
    <row r="153" spans="1:23" ht="23.25" customHeight="1">
      <c r="A153" s="18" t="s">
        <v>23</v>
      </c>
      <c r="B153" s="18" t="s">
        <v>24</v>
      </c>
      <c r="C153" s="42">
        <v>1</v>
      </c>
      <c r="D153" s="26" t="s">
        <v>265</v>
      </c>
      <c r="E153" s="20" t="s">
        <v>26</v>
      </c>
      <c r="F153" s="20" t="s">
        <v>57</v>
      </c>
      <c r="G153" s="20" t="s">
        <v>23</v>
      </c>
      <c r="H153" s="22">
        <v>18</v>
      </c>
      <c r="I153" s="23">
        <v>8931.272155791052</v>
      </c>
      <c r="J153" s="23">
        <f>I153*1.75%+I153</f>
        <v>9087.569418517396</v>
      </c>
      <c r="K153" s="23">
        <v>9087.569418517396</v>
      </c>
      <c r="L153" s="23">
        <f>K153+(K153*2.5%)</f>
        <v>9314.75865398033</v>
      </c>
      <c r="M153" s="23">
        <f>L153+(L153*2%)</f>
        <v>9501.053827059937</v>
      </c>
      <c r="N153" s="23">
        <v>9932.090436393713</v>
      </c>
      <c r="O153" s="23">
        <f>N153+(N153*3.5%)</f>
        <v>10279.713601667494</v>
      </c>
      <c r="P153" s="23">
        <f>O153+(O153*3.5%)</f>
        <v>10639.503577725856</v>
      </c>
      <c r="Q153" s="20" t="s">
        <v>45</v>
      </c>
      <c r="R153" s="20" t="s">
        <v>40</v>
      </c>
      <c r="S153" s="20" t="s">
        <v>31</v>
      </c>
      <c r="T153" s="25"/>
      <c r="U153" s="20"/>
      <c r="V153" s="24" t="s">
        <v>23</v>
      </c>
      <c r="W153" s="20">
        <v>1</v>
      </c>
    </row>
    <row r="154" spans="1:23" ht="21" customHeight="1">
      <c r="A154" s="18" t="s">
        <v>23</v>
      </c>
      <c r="B154" s="18" t="s">
        <v>24</v>
      </c>
      <c r="C154" s="42">
        <v>1</v>
      </c>
      <c r="D154" s="26" t="s">
        <v>62</v>
      </c>
      <c r="E154" s="20" t="s">
        <v>26</v>
      </c>
      <c r="F154" s="20" t="s">
        <v>57</v>
      </c>
      <c r="G154" s="20" t="s">
        <v>23</v>
      </c>
      <c r="H154" s="22">
        <v>18</v>
      </c>
      <c r="I154" s="23">
        <v>8931.272155791052</v>
      </c>
      <c r="J154" s="23">
        <f>I154*1.75%+I154</f>
        <v>9087.569418517396</v>
      </c>
      <c r="K154" s="23">
        <v>9087.569418517396</v>
      </c>
      <c r="L154" s="23">
        <f>K154+(K154*2.5%)</f>
        <v>9314.75865398033</v>
      </c>
      <c r="M154" s="23">
        <f>L154+(L154*2%)</f>
        <v>9501.053827059937</v>
      </c>
      <c r="N154" s="23">
        <f>M154+(M154*0.9%)</f>
        <v>9586.563311503476</v>
      </c>
      <c r="O154" s="23">
        <f>N154+(N154*3.5%)</f>
        <v>9922.093027406097</v>
      </c>
      <c r="P154" s="23">
        <f>O154+(O154*3.5%)</f>
        <v>10269.36628336531</v>
      </c>
      <c r="Q154" s="20" t="s">
        <v>45</v>
      </c>
      <c r="R154" s="20" t="s">
        <v>40</v>
      </c>
      <c r="S154" s="20" t="s">
        <v>31</v>
      </c>
      <c r="T154" s="25"/>
      <c r="U154" s="20"/>
      <c r="V154" s="24" t="s">
        <v>23</v>
      </c>
      <c r="W154" s="20">
        <v>2</v>
      </c>
    </row>
    <row r="155" spans="1:23" ht="12.75">
      <c r="A155" s="18" t="s">
        <v>23</v>
      </c>
      <c r="B155" s="18" t="s">
        <v>48</v>
      </c>
      <c r="C155" s="42">
        <v>41</v>
      </c>
      <c r="D155" s="26" t="s">
        <v>266</v>
      </c>
      <c r="E155" s="20" t="s">
        <v>26</v>
      </c>
      <c r="F155" s="25" t="s">
        <v>69</v>
      </c>
      <c r="G155" s="20" t="s">
        <v>28</v>
      </c>
      <c r="H155" s="22">
        <v>17</v>
      </c>
      <c r="I155" s="23">
        <v>8443.395048881</v>
      </c>
      <c r="J155" s="23">
        <f>I155*1.75%+I155</f>
        <v>8591.154462236418</v>
      </c>
      <c r="K155" s="23">
        <v>8591.154462236418</v>
      </c>
      <c r="L155" s="23">
        <f>K155+(K155*2.5%)</f>
        <v>8805.93332379233</v>
      </c>
      <c r="M155" s="23">
        <f>L155+(L155*2%)</f>
        <v>8982.051990268175</v>
      </c>
      <c r="N155" s="23">
        <f>M155+(M155*0.9%)</f>
        <v>9062.89045818059</v>
      </c>
      <c r="O155" s="23">
        <f>N155+(N155*3.5%)</f>
        <v>9380.09162421691</v>
      </c>
      <c r="P155" s="23">
        <f>O155+(O155*3.5%)</f>
        <v>9708.394831064501</v>
      </c>
      <c r="Q155" s="20" t="s">
        <v>45</v>
      </c>
      <c r="R155" s="20" t="s">
        <v>40</v>
      </c>
      <c r="S155" s="20" t="s">
        <v>31</v>
      </c>
      <c r="T155" s="25"/>
      <c r="U155" s="20"/>
      <c r="V155" s="24" t="s">
        <v>23</v>
      </c>
      <c r="W155" s="20">
        <v>1</v>
      </c>
    </row>
    <row r="156" spans="1:23" ht="12.75">
      <c r="A156" s="18" t="s">
        <v>33</v>
      </c>
      <c r="B156" s="18" t="s">
        <v>24</v>
      </c>
      <c r="C156" s="42">
        <v>3</v>
      </c>
      <c r="D156" s="26" t="s">
        <v>267</v>
      </c>
      <c r="E156" s="20" t="s">
        <v>26</v>
      </c>
      <c r="F156" s="25" t="s">
        <v>122</v>
      </c>
      <c r="G156" s="20" t="s">
        <v>33</v>
      </c>
      <c r="H156" s="22">
        <v>15</v>
      </c>
      <c r="I156" s="23">
        <v>6834.731267206</v>
      </c>
      <c r="J156" s="23">
        <f>I156*1.75%+I156</f>
        <v>6954.339064382105</v>
      </c>
      <c r="K156" s="23">
        <v>6954.339064382105</v>
      </c>
      <c r="L156" s="23">
        <f>K156+(K156*2.5%)</f>
        <v>7128.197540991658</v>
      </c>
      <c r="M156" s="23">
        <f>L156+(L156*2%)</f>
        <v>7270.7614918114905</v>
      </c>
      <c r="N156" s="23">
        <f>M156+(M156*0.9%)</f>
        <v>7336.198345237794</v>
      </c>
      <c r="O156" s="23">
        <f>N156+(N156*3.5%)</f>
        <v>7592.965287321116</v>
      </c>
      <c r="P156" s="23">
        <f>O156+(O156*3.5%)</f>
        <v>7858.719072377356</v>
      </c>
      <c r="Q156" s="20" t="s">
        <v>45</v>
      </c>
      <c r="R156" s="20" t="s">
        <v>40</v>
      </c>
      <c r="S156" s="20" t="s">
        <v>31</v>
      </c>
      <c r="T156" s="25"/>
      <c r="U156" s="20" t="s">
        <v>268</v>
      </c>
      <c r="V156" s="24" t="s">
        <v>37</v>
      </c>
      <c r="W156" s="20">
        <v>1</v>
      </c>
    </row>
    <row r="157" spans="1:23" ht="12.75">
      <c r="A157" s="18" t="s">
        <v>33</v>
      </c>
      <c r="B157" s="18" t="s">
        <v>24</v>
      </c>
      <c r="C157" s="18">
        <v>2</v>
      </c>
      <c r="D157" s="43" t="s">
        <v>209</v>
      </c>
      <c r="E157" s="20" t="s">
        <v>26</v>
      </c>
      <c r="F157" s="25" t="s">
        <v>69</v>
      </c>
      <c r="G157" s="20" t="s">
        <v>33</v>
      </c>
      <c r="H157" s="20">
        <v>14</v>
      </c>
      <c r="I157" s="23">
        <v>5869.532998201</v>
      </c>
      <c r="J157" s="23">
        <f>I157*1.75%+I157</f>
        <v>5972.249825669517</v>
      </c>
      <c r="K157" s="23">
        <v>5972.249825669517</v>
      </c>
      <c r="L157" s="23">
        <f>K157+(K157*2.5%)</f>
        <v>6121.556071311255</v>
      </c>
      <c r="M157" s="23">
        <f>L157+(L157*2%)</f>
        <v>6243.987192737481</v>
      </c>
      <c r="N157" s="23">
        <f>M157+(M157*0.9%)</f>
        <v>6300.183077472118</v>
      </c>
      <c r="O157" s="23">
        <f>N157+(N157*3.5%)</f>
        <v>6520.689485183642</v>
      </c>
      <c r="P157" s="23">
        <f>O157+(O157*3.5%)</f>
        <v>6748.91361716507</v>
      </c>
      <c r="Q157" s="20" t="s">
        <v>45</v>
      </c>
      <c r="R157" s="20" t="s">
        <v>40</v>
      </c>
      <c r="S157" s="20" t="s">
        <v>31</v>
      </c>
      <c r="T157" s="51"/>
      <c r="U157" s="20" t="s">
        <v>73</v>
      </c>
      <c r="V157" s="24" t="s">
        <v>37</v>
      </c>
      <c r="W157" s="20">
        <v>1</v>
      </c>
    </row>
    <row r="158" spans="1:23" ht="12.75">
      <c r="A158" s="18" t="s">
        <v>23</v>
      </c>
      <c r="B158" s="18" t="s">
        <v>48</v>
      </c>
      <c r="C158" s="42">
        <v>24</v>
      </c>
      <c r="D158" s="26" t="s">
        <v>269</v>
      </c>
      <c r="E158" s="20" t="s">
        <v>26</v>
      </c>
      <c r="F158" s="25" t="s">
        <v>270</v>
      </c>
      <c r="G158" s="20" t="s">
        <v>23</v>
      </c>
      <c r="H158" s="22">
        <v>19</v>
      </c>
      <c r="I158" s="23">
        <v>9896.6567</v>
      </c>
      <c r="J158" s="23">
        <f>I158*1.75%+I158</f>
        <v>10069.84819225</v>
      </c>
      <c r="K158" s="23">
        <v>10069.84819225</v>
      </c>
      <c r="L158" s="23">
        <f>K158+(K158*2.5%)</f>
        <v>10321.59439705625</v>
      </c>
      <c r="M158" s="23">
        <f>L158+(L158*2%)</f>
        <v>10528.026284997375</v>
      </c>
      <c r="N158" s="23">
        <f>M158+(M158*0.9%)</f>
        <v>10622.778521562352</v>
      </c>
      <c r="O158" s="23">
        <f>N158+(N158*3.5%)</f>
        <v>10994.575769817035</v>
      </c>
      <c r="P158" s="23">
        <f>O158+(O158*3.5%)</f>
        <v>11379.385921760631</v>
      </c>
      <c r="Q158" s="20" t="s">
        <v>45</v>
      </c>
      <c r="R158" s="20" t="s">
        <v>40</v>
      </c>
      <c r="S158" s="20" t="s">
        <v>31</v>
      </c>
      <c r="T158" s="25" t="s">
        <v>271</v>
      </c>
      <c r="U158" s="20" t="s">
        <v>36</v>
      </c>
      <c r="V158" s="24" t="s">
        <v>37</v>
      </c>
      <c r="W158" s="20">
        <v>1</v>
      </c>
    </row>
    <row r="159" spans="1:23" ht="12.75">
      <c r="A159" s="18" t="s">
        <v>23</v>
      </c>
      <c r="B159" s="18" t="s">
        <v>48</v>
      </c>
      <c r="C159" s="42">
        <v>40</v>
      </c>
      <c r="D159" s="26" t="s">
        <v>272</v>
      </c>
      <c r="E159" s="20" t="s">
        <v>26</v>
      </c>
      <c r="F159" s="25" t="s">
        <v>273</v>
      </c>
      <c r="G159" s="20" t="s">
        <v>23</v>
      </c>
      <c r="H159" s="22">
        <v>19</v>
      </c>
      <c r="I159" s="23">
        <v>11505.35749565</v>
      </c>
      <c r="J159" s="23">
        <f>I159*1.75%+I159</f>
        <v>11706.701251823875</v>
      </c>
      <c r="K159" s="23">
        <v>11706.701251823875</v>
      </c>
      <c r="L159" s="23">
        <f>K159+(K159*2.5%)</f>
        <v>11999.368783119473</v>
      </c>
      <c r="M159" s="23">
        <f>L159+(L159*2%)</f>
        <v>12239.356158781862</v>
      </c>
      <c r="N159" s="23">
        <f>M159+(M159*0.9%)</f>
        <v>12349.510364210899</v>
      </c>
      <c r="O159" s="23">
        <f>N159+(N159*3.5%)</f>
        <v>12781.74322695828</v>
      </c>
      <c r="P159" s="23">
        <f>O159+(O159*3.5%)</f>
        <v>13229.10423990182</v>
      </c>
      <c r="Q159" s="20" t="s">
        <v>45</v>
      </c>
      <c r="R159" s="20" t="s">
        <v>40</v>
      </c>
      <c r="S159" s="20" t="s">
        <v>31</v>
      </c>
      <c r="T159" s="25" t="s">
        <v>274</v>
      </c>
      <c r="U159" s="24" t="s">
        <v>275</v>
      </c>
      <c r="V159" s="24" t="s">
        <v>37</v>
      </c>
      <c r="W159" s="20">
        <v>1</v>
      </c>
    </row>
    <row r="160" spans="1:23" ht="12.75">
      <c r="A160" s="18" t="s">
        <v>33</v>
      </c>
      <c r="B160" s="18" t="s">
        <v>24</v>
      </c>
      <c r="C160" s="42">
        <v>95</v>
      </c>
      <c r="D160" s="26" t="s">
        <v>276</v>
      </c>
      <c r="E160" s="20" t="s">
        <v>26</v>
      </c>
      <c r="F160" s="25" t="s">
        <v>211</v>
      </c>
      <c r="G160" s="20" t="s">
        <v>33</v>
      </c>
      <c r="H160" s="22">
        <v>15</v>
      </c>
      <c r="I160" s="23">
        <v>8121.813999999999</v>
      </c>
      <c r="J160" s="23">
        <f>I160*1.75%+I160</f>
        <v>8263.945744999999</v>
      </c>
      <c r="K160" s="23">
        <v>8263.945744999999</v>
      </c>
      <c r="L160" s="23">
        <f>K160+(K160*2.5%)</f>
        <v>8470.544388625</v>
      </c>
      <c r="M160" s="23">
        <f>L160+(L160*2%)</f>
        <v>8639.955276397499</v>
      </c>
      <c r="N160" s="23">
        <f>M160+(M160*0.9%)</f>
        <v>8717.714873885076</v>
      </c>
      <c r="O160" s="23">
        <f>N160+(N160*3.5%)</f>
        <v>9022.834894471052</v>
      </c>
      <c r="P160" s="23">
        <f>O160+(O160*3.5%)</f>
        <v>9338.634115777539</v>
      </c>
      <c r="Q160" s="20" t="s">
        <v>45</v>
      </c>
      <c r="R160" s="20" t="s">
        <v>40</v>
      </c>
      <c r="S160" s="20" t="s">
        <v>31</v>
      </c>
      <c r="T160" s="25" t="s">
        <v>277</v>
      </c>
      <c r="U160" s="24" t="s">
        <v>36</v>
      </c>
      <c r="V160" s="24" t="s">
        <v>46</v>
      </c>
      <c r="W160" s="20">
        <v>1</v>
      </c>
    </row>
    <row r="161" spans="1:23" ht="12.75">
      <c r="A161" s="18" t="s">
        <v>33</v>
      </c>
      <c r="B161" s="18" t="s">
        <v>24</v>
      </c>
      <c r="C161" s="50" t="s">
        <v>278</v>
      </c>
      <c r="D161" s="26" t="s">
        <v>279</v>
      </c>
      <c r="E161" s="20" t="s">
        <v>26</v>
      </c>
      <c r="F161" s="20" t="s">
        <v>88</v>
      </c>
      <c r="G161" s="20" t="s">
        <v>33</v>
      </c>
      <c r="H161" s="22">
        <v>15</v>
      </c>
      <c r="I161" s="23">
        <v>7478.196779876001</v>
      </c>
      <c r="J161" s="23">
        <f>I161*1.75%+I161</f>
        <v>7609.06522352383</v>
      </c>
      <c r="K161" s="23">
        <v>7609.06522352383</v>
      </c>
      <c r="L161" s="23">
        <f>K161+(K161*2.5%)</f>
        <v>7799.291854111926</v>
      </c>
      <c r="M161" s="23">
        <f>L161+(L161*2%)</f>
        <v>7955.277691194165</v>
      </c>
      <c r="N161" s="23">
        <f>M161+(M161*0.9%)</f>
        <v>8026.875190414912</v>
      </c>
      <c r="O161" s="23">
        <f>N161+(N161*3.5%)</f>
        <v>8307.815822079434</v>
      </c>
      <c r="P161" s="23">
        <f>O161+(O161*3.5%)</f>
        <v>8598.589375852214</v>
      </c>
      <c r="Q161" s="20" t="s">
        <v>45</v>
      </c>
      <c r="R161" s="20" t="s">
        <v>40</v>
      </c>
      <c r="S161" s="20" t="s">
        <v>31</v>
      </c>
      <c r="T161" s="25" t="s">
        <v>280</v>
      </c>
      <c r="U161" s="20" t="s">
        <v>281</v>
      </c>
      <c r="V161" s="24" t="s">
        <v>46</v>
      </c>
      <c r="W161" s="20">
        <v>5</v>
      </c>
    </row>
    <row r="162" spans="1:23" ht="12.75">
      <c r="A162" s="18" t="s">
        <v>33</v>
      </c>
      <c r="B162" s="18" t="s">
        <v>24</v>
      </c>
      <c r="C162" s="42">
        <v>71</v>
      </c>
      <c r="D162" s="26" t="s">
        <v>282</v>
      </c>
      <c r="E162" s="20" t="s">
        <v>26</v>
      </c>
      <c r="F162" s="20" t="s">
        <v>88</v>
      </c>
      <c r="G162" s="20" t="s">
        <v>33</v>
      </c>
      <c r="H162" s="20">
        <v>14</v>
      </c>
      <c r="I162" s="23">
        <v>8121.6622925460015</v>
      </c>
      <c r="J162" s="23">
        <f>I162*1.75%+I162</f>
        <v>8263.791382665557</v>
      </c>
      <c r="K162" s="23">
        <v>8263.791382665557</v>
      </c>
      <c r="L162" s="23">
        <f>K162+(K162*2.5%)</f>
        <v>8470.386167232196</v>
      </c>
      <c r="M162" s="23">
        <f>L162+(L162*2%)</f>
        <v>8639.79389057684</v>
      </c>
      <c r="N162" s="23">
        <f>M162+(M162*0.9%)</f>
        <v>8717.552035592033</v>
      </c>
      <c r="O162" s="23">
        <f>N162+(N162*3.5%)</f>
        <v>9022.666356837753</v>
      </c>
      <c r="P162" s="23">
        <f>O162+(O162*3.5%)</f>
        <v>9338.459679327076</v>
      </c>
      <c r="Q162" s="20" t="s">
        <v>45</v>
      </c>
      <c r="R162" s="20" t="s">
        <v>40</v>
      </c>
      <c r="S162" s="20" t="s">
        <v>31</v>
      </c>
      <c r="T162" s="25" t="s">
        <v>212</v>
      </c>
      <c r="U162" s="20" t="s">
        <v>283</v>
      </c>
      <c r="V162" s="24" t="s">
        <v>46</v>
      </c>
      <c r="W162" s="20">
        <v>2</v>
      </c>
    </row>
    <row r="163" spans="1:23" ht="12.75">
      <c r="A163" s="18" t="s">
        <v>43</v>
      </c>
      <c r="B163" s="18" t="s">
        <v>24</v>
      </c>
      <c r="C163" s="42">
        <v>13</v>
      </c>
      <c r="D163" s="26" t="s">
        <v>284</v>
      </c>
      <c r="E163" s="20" t="s">
        <v>26</v>
      </c>
      <c r="F163" s="20" t="s">
        <v>88</v>
      </c>
      <c r="G163" s="64" t="s">
        <v>43</v>
      </c>
      <c r="H163" s="20">
        <v>11</v>
      </c>
      <c r="I163" s="23">
        <v>7737.0646</v>
      </c>
      <c r="J163" s="23">
        <f>I163*1.75%+I163</f>
        <v>7872.4632305</v>
      </c>
      <c r="K163" s="23">
        <v>7872.4632305</v>
      </c>
      <c r="L163" s="23">
        <f>K163+(K163*2.5%)</f>
        <v>8069.2748112624995</v>
      </c>
      <c r="M163" s="23">
        <f>L163+(L163*2%)</f>
        <v>8230.66030748775</v>
      </c>
      <c r="N163" s="23">
        <f>M163+(M163*0.9%)</f>
        <v>8304.736250255139</v>
      </c>
      <c r="O163" s="23">
        <f>N163+(N163*3.5%)</f>
        <v>8595.402019014069</v>
      </c>
      <c r="P163" s="23">
        <f>O163+(O163*3.5%)</f>
        <v>8896.24108967956</v>
      </c>
      <c r="Q163" s="20"/>
      <c r="R163" s="20" t="s">
        <v>40</v>
      </c>
      <c r="S163" s="20" t="s">
        <v>31</v>
      </c>
      <c r="T163" s="25" t="s">
        <v>212</v>
      </c>
      <c r="U163" s="20" t="s">
        <v>283</v>
      </c>
      <c r="V163" s="24" t="s">
        <v>46</v>
      </c>
      <c r="W163" s="20">
        <v>3</v>
      </c>
    </row>
    <row r="164" spans="1:23" ht="45" customHeight="1">
      <c r="A164" s="12" t="s">
        <v>2</v>
      </c>
      <c r="B164" s="12"/>
      <c r="C164" s="12"/>
      <c r="D164" s="7" t="s">
        <v>285</v>
      </c>
      <c r="E164" s="37"/>
      <c r="F164" s="38"/>
      <c r="G164" s="39"/>
      <c r="H164" s="39"/>
      <c r="I164" s="38"/>
      <c r="J164" s="38"/>
      <c r="K164" s="38"/>
      <c r="L164" s="38"/>
      <c r="M164" s="38"/>
      <c r="N164" s="38"/>
      <c r="O164" s="23">
        <f>N164+(N164*3.5%)</f>
        <v>0</v>
      </c>
      <c r="P164" s="15"/>
      <c r="Q164" s="39"/>
      <c r="R164" s="39"/>
      <c r="S164" s="39"/>
      <c r="T164" s="40"/>
      <c r="U164" s="39"/>
      <c r="V164" s="39"/>
      <c r="W164" s="38"/>
    </row>
    <row r="165" spans="1:23" ht="12.75">
      <c r="A165" s="12" t="s">
        <v>286</v>
      </c>
      <c r="B165" s="12" t="s">
        <v>287</v>
      </c>
      <c r="C165" s="12"/>
      <c r="D165" s="7" t="s">
        <v>5</v>
      </c>
      <c r="E165" s="13" t="s">
        <v>6</v>
      </c>
      <c r="F165" s="13" t="s">
        <v>7</v>
      </c>
      <c r="G165" s="13" t="s">
        <v>8</v>
      </c>
      <c r="H165" s="14" t="s">
        <v>9</v>
      </c>
      <c r="I165" s="15" t="s">
        <v>10</v>
      </c>
      <c r="J165" s="15"/>
      <c r="K165" s="15"/>
      <c r="L165" s="15" t="s">
        <v>11</v>
      </c>
      <c r="M165" s="15" t="s">
        <v>12</v>
      </c>
      <c r="N165" s="15" t="s">
        <v>13</v>
      </c>
      <c r="O165" s="23" t="e">
        <f>N165+(N165*3.5%)</f>
        <v>#VALUE!</v>
      </c>
      <c r="P165" s="15" t="s">
        <v>15</v>
      </c>
      <c r="Q165" s="13" t="s">
        <v>16</v>
      </c>
      <c r="R165" s="16" t="s">
        <v>61</v>
      </c>
      <c r="S165" s="13" t="s">
        <v>18</v>
      </c>
      <c r="T165" s="16" t="s">
        <v>19</v>
      </c>
      <c r="U165" s="16" t="s">
        <v>20</v>
      </c>
      <c r="V165" s="16" t="s">
        <v>21</v>
      </c>
      <c r="W165" s="17" t="s">
        <v>22</v>
      </c>
    </row>
    <row r="166" spans="1:23" ht="12.75">
      <c r="A166" s="50" t="s">
        <v>40</v>
      </c>
      <c r="B166" s="50" t="s">
        <v>48</v>
      </c>
      <c r="C166" s="50" t="s">
        <v>278</v>
      </c>
      <c r="D166" s="26" t="s">
        <v>288</v>
      </c>
      <c r="E166" s="20" t="s">
        <v>50</v>
      </c>
      <c r="F166" s="21" t="s">
        <v>27</v>
      </c>
      <c r="G166" s="21" t="s">
        <v>54</v>
      </c>
      <c r="H166" s="22">
        <v>26</v>
      </c>
      <c r="I166" s="23">
        <v>23462.380800000003</v>
      </c>
      <c r="J166" s="23">
        <f>I166*1.75%+I166</f>
        <v>23872.972464000002</v>
      </c>
      <c r="K166" s="23">
        <v>23872.972464000002</v>
      </c>
      <c r="L166" s="23">
        <f>K166+(K166*2.5%)</f>
        <v>24469.796775600003</v>
      </c>
      <c r="M166" s="23">
        <f>L166+(L166*2%)</f>
        <v>24959.192711112002</v>
      </c>
      <c r="N166" s="23">
        <f>M166+(M166*0.9%)</f>
        <v>25183.82544551201</v>
      </c>
      <c r="O166" s="23">
        <f>N166+(N166*3.5%)</f>
        <v>26065.259336104933</v>
      </c>
      <c r="P166" s="23">
        <f>O166+(O166*3.5%)</f>
        <v>26977.543412868607</v>
      </c>
      <c r="Q166" s="21" t="s">
        <v>29</v>
      </c>
      <c r="R166" s="21" t="s">
        <v>51</v>
      </c>
      <c r="S166" s="21" t="s">
        <v>289</v>
      </c>
      <c r="T166" s="24"/>
      <c r="U166" s="24" t="s">
        <v>52</v>
      </c>
      <c r="V166" s="24" t="s">
        <v>23</v>
      </c>
      <c r="W166" s="25">
        <v>1</v>
      </c>
    </row>
    <row r="167" spans="1:23" ht="12.75">
      <c r="A167" s="18" t="s">
        <v>40</v>
      </c>
      <c r="B167" s="18" t="s">
        <v>24</v>
      </c>
      <c r="C167" s="18">
        <v>14</v>
      </c>
      <c r="D167" s="35" t="s">
        <v>56</v>
      </c>
      <c r="E167" s="20" t="s">
        <v>26</v>
      </c>
      <c r="F167" s="20" t="s">
        <v>57</v>
      </c>
      <c r="G167" s="20" t="s">
        <v>40</v>
      </c>
      <c r="H167" s="22">
        <v>23</v>
      </c>
      <c r="I167" s="23">
        <v>13621.9705027669</v>
      </c>
      <c r="J167" s="23">
        <f>I167*1.75%+I167</f>
        <v>13860.354986565322</v>
      </c>
      <c r="K167" s="23">
        <v>13860.354986565322</v>
      </c>
      <c r="L167" s="23">
        <f>K167+(K167*2.5%)</f>
        <v>14206.863861229454</v>
      </c>
      <c r="M167" s="23">
        <f>L167+(L167*2%)</f>
        <v>14491.001138454043</v>
      </c>
      <c r="N167" s="23">
        <f>M167+(M167*0.9%)</f>
        <v>14621.42014870013</v>
      </c>
      <c r="O167" s="23">
        <f>N167+(N167*3.5%)</f>
        <v>15133.169853904634</v>
      </c>
      <c r="P167" s="23">
        <f>O167+(O167*3.5%)</f>
        <v>15662.830798791296</v>
      </c>
      <c r="Q167" s="20" t="s">
        <v>45</v>
      </c>
      <c r="R167" s="20" t="s">
        <v>40</v>
      </c>
      <c r="S167" s="20" t="s">
        <v>31</v>
      </c>
      <c r="T167" s="25" t="s">
        <v>58</v>
      </c>
      <c r="U167" s="36" t="s">
        <v>36</v>
      </c>
      <c r="V167" s="21" t="s">
        <v>23</v>
      </c>
      <c r="W167" s="20">
        <v>1</v>
      </c>
    </row>
    <row r="168" spans="1:23" ht="12.75">
      <c r="A168" s="18" t="s">
        <v>23</v>
      </c>
      <c r="B168" s="18" t="s">
        <v>24</v>
      </c>
      <c r="C168" s="18">
        <v>1</v>
      </c>
      <c r="D168" s="26" t="s">
        <v>62</v>
      </c>
      <c r="E168" s="20" t="s">
        <v>26</v>
      </c>
      <c r="F168" s="20" t="s">
        <v>57</v>
      </c>
      <c r="G168" s="20" t="s">
        <v>23</v>
      </c>
      <c r="H168" s="22">
        <v>18</v>
      </c>
      <c r="I168" s="23">
        <v>8931.272155791052</v>
      </c>
      <c r="J168" s="23">
        <f>I168*1.75%+I168</f>
        <v>9087.569418517396</v>
      </c>
      <c r="K168" s="23">
        <v>9087.569418517396</v>
      </c>
      <c r="L168" s="23">
        <f>K168+(K168*2.5%)</f>
        <v>9314.75865398033</v>
      </c>
      <c r="M168" s="23">
        <f>L168+(L168*2%)</f>
        <v>9501.053827059937</v>
      </c>
      <c r="N168" s="23">
        <f>M168+(M168*0.9%)</f>
        <v>9586.563311503476</v>
      </c>
      <c r="O168" s="23">
        <f>N168+(N168*3.5%)</f>
        <v>9922.093027406097</v>
      </c>
      <c r="P168" s="23">
        <f>O168+(O168*3.5%)</f>
        <v>10269.36628336531</v>
      </c>
      <c r="Q168" s="20" t="s">
        <v>45</v>
      </c>
      <c r="R168" s="20" t="s">
        <v>40</v>
      </c>
      <c r="S168" s="20" t="s">
        <v>31</v>
      </c>
      <c r="T168" s="25"/>
      <c r="U168" s="25"/>
      <c r="V168" s="24" t="s">
        <v>23</v>
      </c>
      <c r="W168" s="20">
        <v>1</v>
      </c>
    </row>
    <row r="169" spans="1:23" ht="18" customHeight="1">
      <c r="A169" s="12"/>
      <c r="B169" s="12"/>
      <c r="C169" s="12"/>
      <c r="D169" s="7" t="s">
        <v>290</v>
      </c>
      <c r="E169" s="37"/>
      <c r="F169" s="38"/>
      <c r="G169" s="39"/>
      <c r="H169" s="39"/>
      <c r="I169" s="38"/>
      <c r="J169" s="38"/>
      <c r="K169" s="38"/>
      <c r="L169" s="38"/>
      <c r="M169" s="38"/>
      <c r="N169" s="38"/>
      <c r="O169" s="23">
        <f>N169+(N169*3.5%)</f>
        <v>0</v>
      </c>
      <c r="P169" s="15"/>
      <c r="Q169" s="39"/>
      <c r="R169" s="39"/>
      <c r="S169" s="39"/>
      <c r="T169" s="40"/>
      <c r="U169" s="39"/>
      <c r="V169" s="39"/>
      <c r="W169" s="38"/>
    </row>
    <row r="170" spans="1:23" ht="12.75">
      <c r="A170" s="12" t="s">
        <v>286</v>
      </c>
      <c r="B170" s="12" t="s">
        <v>287</v>
      </c>
      <c r="C170" s="12"/>
      <c r="D170" s="7" t="s">
        <v>5</v>
      </c>
      <c r="E170" s="13" t="s">
        <v>6</v>
      </c>
      <c r="F170" s="13" t="s">
        <v>7</v>
      </c>
      <c r="G170" s="13" t="s">
        <v>8</v>
      </c>
      <c r="H170" s="14" t="s">
        <v>9</v>
      </c>
      <c r="I170" s="15" t="s">
        <v>10</v>
      </c>
      <c r="J170" s="15"/>
      <c r="K170" s="15"/>
      <c r="L170" s="15" t="s">
        <v>11</v>
      </c>
      <c r="M170" s="15" t="s">
        <v>12</v>
      </c>
      <c r="N170" s="15" t="s">
        <v>13</v>
      </c>
      <c r="O170" s="23" t="e">
        <f>N170+(N170*3.5%)</f>
        <v>#VALUE!</v>
      </c>
      <c r="P170" s="15" t="s">
        <v>15</v>
      </c>
      <c r="Q170" s="13" t="s">
        <v>16</v>
      </c>
      <c r="R170" s="16" t="s">
        <v>61</v>
      </c>
      <c r="S170" s="13" t="s">
        <v>18</v>
      </c>
      <c r="T170" s="16" t="s">
        <v>19</v>
      </c>
      <c r="U170" s="16" t="s">
        <v>20</v>
      </c>
      <c r="V170" s="16" t="s">
        <v>21</v>
      </c>
      <c r="W170" s="17" t="s">
        <v>22</v>
      </c>
    </row>
    <row r="171" spans="1:23" ht="12.75">
      <c r="A171" s="46" t="s">
        <v>40</v>
      </c>
      <c r="B171" s="46" t="s">
        <v>48</v>
      </c>
      <c r="C171" s="42">
        <v>53</v>
      </c>
      <c r="D171" s="19" t="s">
        <v>291</v>
      </c>
      <c r="E171" s="21" t="s">
        <v>26</v>
      </c>
      <c r="F171" s="25" t="s">
        <v>88</v>
      </c>
      <c r="G171" s="20" t="s">
        <v>54</v>
      </c>
      <c r="H171" s="22">
        <v>26</v>
      </c>
      <c r="I171" s="23">
        <v>19868.12403435</v>
      </c>
      <c r="J171" s="23">
        <f>I171*1.75%+I171</f>
        <v>20215.816204951123</v>
      </c>
      <c r="K171" s="23">
        <v>20215.816204951123</v>
      </c>
      <c r="L171" s="23">
        <f>K171+(K171*2.5%)</f>
        <v>20721.2116100749</v>
      </c>
      <c r="M171" s="23">
        <f>L171+(L171*2%)</f>
        <v>21135.6358422764</v>
      </c>
      <c r="N171" s="23">
        <f>M171+(M171*0.9%)</f>
        <v>21325.856564856887</v>
      </c>
      <c r="O171" s="23">
        <f>N171+(N171*3.5%)</f>
        <v>22072.26154462688</v>
      </c>
      <c r="P171" s="23">
        <f>O171+(O171*3.5%)</f>
        <v>22844.79069868882</v>
      </c>
      <c r="Q171" s="21" t="s">
        <v>29</v>
      </c>
      <c r="R171" s="21" t="s">
        <v>51</v>
      </c>
      <c r="S171" s="20" t="s">
        <v>31</v>
      </c>
      <c r="T171" s="25"/>
      <c r="U171" s="24" t="s">
        <v>52</v>
      </c>
      <c r="V171" s="24" t="s">
        <v>37</v>
      </c>
      <c r="W171" s="20">
        <v>1</v>
      </c>
    </row>
    <row r="172" spans="1:23" ht="12.75">
      <c r="A172" s="18" t="s">
        <v>33</v>
      </c>
      <c r="B172" s="18" t="s">
        <v>24</v>
      </c>
      <c r="C172" s="42">
        <v>1</v>
      </c>
      <c r="D172" s="43" t="s">
        <v>292</v>
      </c>
      <c r="E172" s="20" t="s">
        <v>105</v>
      </c>
      <c r="F172" s="25" t="s">
        <v>122</v>
      </c>
      <c r="G172" s="20" t="s">
        <v>33</v>
      </c>
      <c r="H172" s="22">
        <v>14</v>
      </c>
      <c r="I172" s="23">
        <v>4582.601972861001</v>
      </c>
      <c r="J172" s="23">
        <f>I172*1.75%+I172</f>
        <v>4662.797507386068</v>
      </c>
      <c r="K172" s="23">
        <v>4662.797507386068</v>
      </c>
      <c r="L172" s="23">
        <f>K172+(K172*2.5%)</f>
        <v>4779.367445070719</v>
      </c>
      <c r="M172" s="23">
        <f>L172+(L172*2%)</f>
        <v>4874.954793972134</v>
      </c>
      <c r="N172" s="23">
        <f>M172+(M172*0.9%)</f>
        <v>4918.829387117883</v>
      </c>
      <c r="O172" s="23">
        <f>N172+(N172*3.5%)</f>
        <v>5090.988415667009</v>
      </c>
      <c r="P172" s="23">
        <f>O172+(O172*3.5%)</f>
        <v>5269.173010215354</v>
      </c>
      <c r="Q172" s="20" t="s">
        <v>45</v>
      </c>
      <c r="R172" s="20" t="s">
        <v>40</v>
      </c>
      <c r="S172" s="20" t="s">
        <v>31</v>
      </c>
      <c r="T172" s="25"/>
      <c r="U172" s="20"/>
      <c r="V172" s="24" t="s">
        <v>37</v>
      </c>
      <c r="W172" s="20">
        <v>1</v>
      </c>
    </row>
    <row r="173" spans="1:23" ht="18" customHeight="1">
      <c r="A173" s="12"/>
      <c r="B173" s="12"/>
      <c r="C173" s="12"/>
      <c r="D173" s="7" t="s">
        <v>293</v>
      </c>
      <c r="E173" s="37"/>
      <c r="F173" s="38"/>
      <c r="G173" s="39"/>
      <c r="H173" s="39"/>
      <c r="I173" s="38"/>
      <c r="J173" s="38"/>
      <c r="K173" s="38"/>
      <c r="L173" s="38"/>
      <c r="M173" s="38"/>
      <c r="N173" s="38"/>
      <c r="O173" s="23">
        <f>N173+(N173*3.5%)</f>
        <v>0</v>
      </c>
      <c r="P173" s="15"/>
      <c r="Q173" s="39"/>
      <c r="R173" s="39"/>
      <c r="S173" s="39"/>
      <c r="T173" s="40"/>
      <c r="U173" s="39"/>
      <c r="V173" s="39"/>
      <c r="W173" s="38"/>
    </row>
    <row r="174" spans="1:23" ht="12.75">
      <c r="A174" s="12" t="s">
        <v>286</v>
      </c>
      <c r="B174" s="12" t="s">
        <v>287</v>
      </c>
      <c r="C174" s="12"/>
      <c r="D174" s="7" t="s">
        <v>5</v>
      </c>
      <c r="E174" s="13" t="s">
        <v>6</v>
      </c>
      <c r="F174" s="13" t="s">
        <v>7</v>
      </c>
      <c r="G174" s="13" t="s">
        <v>8</v>
      </c>
      <c r="H174" s="14" t="s">
        <v>9</v>
      </c>
      <c r="I174" s="15" t="s">
        <v>10</v>
      </c>
      <c r="J174" s="15"/>
      <c r="K174" s="15"/>
      <c r="L174" s="15" t="s">
        <v>11</v>
      </c>
      <c r="M174" s="15" t="s">
        <v>12</v>
      </c>
      <c r="N174" s="15" t="s">
        <v>13</v>
      </c>
      <c r="O174" s="23" t="e">
        <f>N174+(N174*3.5%)</f>
        <v>#VALUE!</v>
      </c>
      <c r="P174" s="15" t="s">
        <v>15</v>
      </c>
      <c r="Q174" s="13" t="s">
        <v>16</v>
      </c>
      <c r="R174" s="16" t="s">
        <v>61</v>
      </c>
      <c r="S174" s="13" t="s">
        <v>18</v>
      </c>
      <c r="T174" s="16" t="s">
        <v>19</v>
      </c>
      <c r="U174" s="16" t="s">
        <v>20</v>
      </c>
      <c r="V174" s="16" t="s">
        <v>21</v>
      </c>
      <c r="W174" s="17" t="s">
        <v>22</v>
      </c>
    </row>
    <row r="175" spans="1:23" ht="12.75">
      <c r="A175" s="46" t="s">
        <v>40</v>
      </c>
      <c r="B175" s="46" t="s">
        <v>48</v>
      </c>
      <c r="C175" s="42">
        <v>53</v>
      </c>
      <c r="D175" s="19" t="s">
        <v>294</v>
      </c>
      <c r="E175" s="21" t="s">
        <v>26</v>
      </c>
      <c r="F175" s="25" t="s">
        <v>88</v>
      </c>
      <c r="G175" s="21" t="s">
        <v>40</v>
      </c>
      <c r="H175" s="22">
        <v>28</v>
      </c>
      <c r="I175" s="23">
        <v>21987.457599999998</v>
      </c>
      <c r="J175" s="23">
        <f>I175*1.75%+I175</f>
        <v>22372.238107999998</v>
      </c>
      <c r="K175" s="23">
        <v>22372.238107999998</v>
      </c>
      <c r="L175" s="23">
        <f>K175+(K175*2.5%)</f>
        <v>22931.5440607</v>
      </c>
      <c r="M175" s="23">
        <f>L175+(L175*2%)</f>
        <v>23390.174941914</v>
      </c>
      <c r="N175" s="23">
        <f>M175+(M175*0.9%)</f>
        <v>23600.686516391226</v>
      </c>
      <c r="O175" s="23">
        <f>N175+(N175*3.5%)</f>
        <v>24426.71054446492</v>
      </c>
      <c r="P175" s="23">
        <f>O175+(O175*3.5%)</f>
        <v>25281.645413521193</v>
      </c>
      <c r="Q175" s="21" t="s">
        <v>29</v>
      </c>
      <c r="R175" s="21" t="s">
        <v>51</v>
      </c>
      <c r="S175" s="20" t="s">
        <v>31</v>
      </c>
      <c r="T175" s="25" t="s">
        <v>295</v>
      </c>
      <c r="U175" s="24" t="s">
        <v>52</v>
      </c>
      <c r="V175" s="24" t="s">
        <v>37</v>
      </c>
      <c r="W175" s="20">
        <v>1</v>
      </c>
    </row>
    <row r="176" spans="1:23" ht="12.75">
      <c r="A176" s="18" t="s">
        <v>40</v>
      </c>
      <c r="B176" s="18" t="s">
        <v>48</v>
      </c>
      <c r="C176" s="42">
        <v>43</v>
      </c>
      <c r="D176" s="26" t="s">
        <v>296</v>
      </c>
      <c r="E176" s="20" t="s">
        <v>26</v>
      </c>
      <c r="F176" s="25" t="s">
        <v>126</v>
      </c>
      <c r="G176" s="20" t="s">
        <v>40</v>
      </c>
      <c r="H176" s="22">
        <v>26</v>
      </c>
      <c r="I176" s="23">
        <v>16839.2980661169</v>
      </c>
      <c r="J176" s="23">
        <f>I176*1.75%+I176</f>
        <v>17133.985782273943</v>
      </c>
      <c r="K176" s="23">
        <v>17133.985782273943</v>
      </c>
      <c r="L176" s="23">
        <f>K176+(K176*2.5%)</f>
        <v>17562.335426830792</v>
      </c>
      <c r="M176" s="23">
        <f>L176+(L176*2%)</f>
        <v>17913.582135367407</v>
      </c>
      <c r="N176" s="23">
        <f>M176+(M176*0.9%)</f>
        <v>18074.804374585714</v>
      </c>
      <c r="O176" s="23">
        <f>N176+(N176*3.5%)</f>
        <v>18707.422527696213</v>
      </c>
      <c r="P176" s="23">
        <f>O176+(O176*3.5%)</f>
        <v>19362.18231616558</v>
      </c>
      <c r="Q176" s="20" t="s">
        <v>45</v>
      </c>
      <c r="R176" s="20" t="s">
        <v>40</v>
      </c>
      <c r="S176" s="20" t="s">
        <v>31</v>
      </c>
      <c r="T176" s="25" t="s">
        <v>127</v>
      </c>
      <c r="U176" s="20" t="s">
        <v>36</v>
      </c>
      <c r="V176" s="24" t="s">
        <v>37</v>
      </c>
      <c r="W176" s="20">
        <v>1</v>
      </c>
    </row>
    <row r="177" spans="1:23" ht="12.75">
      <c r="A177" s="18" t="s">
        <v>107</v>
      </c>
      <c r="B177" s="18" t="s">
        <v>48</v>
      </c>
      <c r="C177" s="42">
        <v>36</v>
      </c>
      <c r="D177" s="26" t="s">
        <v>297</v>
      </c>
      <c r="E177" s="20" t="s">
        <v>26</v>
      </c>
      <c r="F177" s="25" t="s">
        <v>298</v>
      </c>
      <c r="G177" s="20" t="s">
        <v>107</v>
      </c>
      <c r="H177" s="22">
        <v>24</v>
      </c>
      <c r="I177" s="23">
        <v>14398.269847705</v>
      </c>
      <c r="J177" s="23">
        <f>I177*1.75%+I177</f>
        <v>14650.239570039837</v>
      </c>
      <c r="K177" s="23">
        <v>14650.239570039837</v>
      </c>
      <c r="L177" s="23">
        <f>K177+(K177*2.5%)</f>
        <v>15016.495559290834</v>
      </c>
      <c r="M177" s="23">
        <f>L177+(L177*2%)</f>
        <v>15316.82547047665</v>
      </c>
      <c r="N177" s="23">
        <f>M177+(M177*0.9%)</f>
        <v>15454.67689971094</v>
      </c>
      <c r="O177" s="23">
        <f>N177+(N177*3.5%)</f>
        <v>15995.590591200822</v>
      </c>
      <c r="P177" s="23">
        <f>O177+(O177*3.5%)</f>
        <v>16555.43626189285</v>
      </c>
      <c r="Q177" s="20" t="s">
        <v>45</v>
      </c>
      <c r="R177" s="20" t="s">
        <v>40</v>
      </c>
      <c r="S177" s="20" t="s">
        <v>31</v>
      </c>
      <c r="T177" s="25" t="s">
        <v>299</v>
      </c>
      <c r="U177" s="20" t="s">
        <v>36</v>
      </c>
      <c r="V177" s="24" t="s">
        <v>37</v>
      </c>
      <c r="W177" s="20">
        <v>1</v>
      </c>
    </row>
    <row r="178" spans="1:23" ht="12.75">
      <c r="A178" s="46" t="s">
        <v>40</v>
      </c>
      <c r="B178" s="46" t="s">
        <v>48</v>
      </c>
      <c r="C178" s="42">
        <v>20</v>
      </c>
      <c r="D178" s="26" t="s">
        <v>300</v>
      </c>
      <c r="E178" s="20" t="s">
        <v>26</v>
      </c>
      <c r="F178" s="20" t="s">
        <v>27</v>
      </c>
      <c r="G178" s="20" t="s">
        <v>40</v>
      </c>
      <c r="H178" s="22">
        <v>24</v>
      </c>
      <c r="I178" s="23">
        <v>15552.3670407769</v>
      </c>
      <c r="J178" s="23">
        <f>I178*1.75%+I178</f>
        <v>15824.533463990496</v>
      </c>
      <c r="K178" s="23">
        <v>15824.533463990496</v>
      </c>
      <c r="L178" s="23">
        <f>K178+(K178*2.5%)</f>
        <v>16220.146800590259</v>
      </c>
      <c r="M178" s="23">
        <f>L178+(L178*2%)</f>
        <v>16544.549736602065</v>
      </c>
      <c r="N178" s="23">
        <f>M178+(M178*0.9%)</f>
        <v>16693.450684231484</v>
      </c>
      <c r="O178" s="23">
        <f>N178+(N178*3.5%)</f>
        <v>17277.721458179585</v>
      </c>
      <c r="P178" s="23">
        <f>O178+(O178*3.5%)</f>
        <v>17882.44170921587</v>
      </c>
      <c r="Q178" s="20" t="s">
        <v>45</v>
      </c>
      <c r="R178" s="20" t="s">
        <v>40</v>
      </c>
      <c r="S178" s="20" t="s">
        <v>31</v>
      </c>
      <c r="T178" s="25"/>
      <c r="U178" s="20" t="s">
        <v>36</v>
      </c>
      <c r="V178" s="24" t="s">
        <v>23</v>
      </c>
      <c r="W178" s="20">
        <v>1</v>
      </c>
    </row>
    <row r="179" spans="1:23" ht="12.75">
      <c r="A179" s="46" t="s">
        <v>23</v>
      </c>
      <c r="B179" s="46" t="s">
        <v>24</v>
      </c>
      <c r="C179" s="42">
        <v>1</v>
      </c>
      <c r="D179" s="26" t="s">
        <v>62</v>
      </c>
      <c r="E179" s="20" t="s">
        <v>26</v>
      </c>
      <c r="F179" s="20" t="s">
        <v>57</v>
      </c>
      <c r="G179" s="20" t="s">
        <v>23</v>
      </c>
      <c r="H179" s="22">
        <v>18</v>
      </c>
      <c r="I179" s="23">
        <v>8931.272155791052</v>
      </c>
      <c r="J179" s="23">
        <f>I179*1.75%+I179</f>
        <v>9087.569418517396</v>
      </c>
      <c r="K179" s="23">
        <v>9087.569418517396</v>
      </c>
      <c r="L179" s="23">
        <f>K179+(K179*2.5%)</f>
        <v>9314.75865398033</v>
      </c>
      <c r="M179" s="23">
        <f>L179+(L179*2%)</f>
        <v>9501.053827059937</v>
      </c>
      <c r="N179" s="23">
        <f>M179+(M179*0.9%)</f>
        <v>9586.563311503476</v>
      </c>
      <c r="O179" s="23">
        <f>N179+(N179*3.5%)</f>
        <v>9922.093027406097</v>
      </c>
      <c r="P179" s="23">
        <f>O179+(O179*3.5%)</f>
        <v>10269.36628336531</v>
      </c>
      <c r="Q179" s="20" t="s">
        <v>45</v>
      </c>
      <c r="R179" s="20" t="s">
        <v>40</v>
      </c>
      <c r="S179" s="20" t="s">
        <v>31</v>
      </c>
      <c r="T179" s="25"/>
      <c r="U179" s="20"/>
      <c r="V179" s="24" t="s">
        <v>23</v>
      </c>
      <c r="W179" s="20">
        <v>1</v>
      </c>
    </row>
    <row r="180" spans="1:23" ht="12.75">
      <c r="A180" s="18" t="s">
        <v>40</v>
      </c>
      <c r="B180" s="18" t="s">
        <v>24</v>
      </c>
      <c r="C180" s="42">
        <v>35</v>
      </c>
      <c r="D180" s="26" t="s">
        <v>301</v>
      </c>
      <c r="E180" s="20" t="s">
        <v>302</v>
      </c>
      <c r="F180" s="25" t="s">
        <v>83</v>
      </c>
      <c r="G180" s="20" t="s">
        <v>40</v>
      </c>
      <c r="H180" s="22">
        <v>25</v>
      </c>
      <c r="I180" s="23">
        <v>16517.565309781898</v>
      </c>
      <c r="J180" s="23">
        <f>I180*1.75%+I180</f>
        <v>16806.62270270308</v>
      </c>
      <c r="K180" s="23">
        <v>16806.62270270308</v>
      </c>
      <c r="L180" s="23">
        <f>K180+(K180*2.5%)</f>
        <v>17226.788270270656</v>
      </c>
      <c r="M180" s="23">
        <f>L180+(L180*2%)</f>
        <v>17571.32403567607</v>
      </c>
      <c r="N180" s="23">
        <f>M180+(M180*0.9%)</f>
        <v>17729.465951997154</v>
      </c>
      <c r="O180" s="23">
        <f>N180+(N180*3.5%)</f>
        <v>18349.997260317054</v>
      </c>
      <c r="P180" s="23">
        <f>O180+(O180*3.5%)</f>
        <v>18992.24716442815</v>
      </c>
      <c r="Q180" s="20" t="s">
        <v>45</v>
      </c>
      <c r="R180" s="20" t="s">
        <v>40</v>
      </c>
      <c r="S180" s="20" t="s">
        <v>31</v>
      </c>
      <c r="T180" s="25" t="s">
        <v>301</v>
      </c>
      <c r="U180" s="20" t="s">
        <v>36</v>
      </c>
      <c r="V180" s="24" t="s">
        <v>37</v>
      </c>
      <c r="W180" s="20">
        <v>3</v>
      </c>
    </row>
    <row r="181" spans="1:23" ht="12.75">
      <c r="A181" s="46" t="s">
        <v>40</v>
      </c>
      <c r="B181" s="46" t="s">
        <v>24</v>
      </c>
      <c r="C181" s="42">
        <v>34</v>
      </c>
      <c r="D181" s="26" t="s">
        <v>303</v>
      </c>
      <c r="E181" s="20" t="s">
        <v>26</v>
      </c>
      <c r="F181" s="25" t="s">
        <v>83</v>
      </c>
      <c r="G181" s="20" t="s">
        <v>40</v>
      </c>
      <c r="H181" s="22">
        <v>25</v>
      </c>
      <c r="I181" s="23">
        <v>16195.8325534469</v>
      </c>
      <c r="J181" s="23">
        <f>I181*1.75%+I181</f>
        <v>16479.25962313222</v>
      </c>
      <c r="K181" s="23">
        <v>16479.25962313222</v>
      </c>
      <c r="L181" s="23">
        <f>K181+(K181*2.5%)</f>
        <v>16891.241113710526</v>
      </c>
      <c r="M181" s="23">
        <f>L181+(L181*2%)</f>
        <v>17229.065935984738</v>
      </c>
      <c r="N181" s="23">
        <f>M181+(M181*0.9%)</f>
        <v>17384.1275294086</v>
      </c>
      <c r="O181" s="23">
        <f>N181+(N181*3.5%)</f>
        <v>17992.5719929379</v>
      </c>
      <c r="P181" s="23">
        <f>O181+(O181*3.5%)</f>
        <v>18622.312012690727</v>
      </c>
      <c r="Q181" s="20" t="s">
        <v>45</v>
      </c>
      <c r="R181" s="20" t="s">
        <v>40</v>
      </c>
      <c r="S181" s="20" t="s">
        <v>31</v>
      </c>
      <c r="T181" s="25" t="s">
        <v>303</v>
      </c>
      <c r="U181" s="20" t="s">
        <v>36</v>
      </c>
      <c r="V181" s="24" t="s">
        <v>37</v>
      </c>
      <c r="W181" s="20">
        <v>1</v>
      </c>
    </row>
    <row r="182" spans="1:23" ht="12.75">
      <c r="A182" s="46" t="s">
        <v>40</v>
      </c>
      <c r="B182" s="46" t="s">
        <v>24</v>
      </c>
      <c r="C182" s="42">
        <v>43</v>
      </c>
      <c r="D182" s="26" t="s">
        <v>304</v>
      </c>
      <c r="E182" s="20" t="s">
        <v>26</v>
      </c>
      <c r="F182" s="25" t="s">
        <v>83</v>
      </c>
      <c r="G182" s="20" t="s">
        <v>40</v>
      </c>
      <c r="H182" s="22">
        <v>25</v>
      </c>
      <c r="I182" s="23">
        <v>15552.666471749999</v>
      </c>
      <c r="J182" s="23">
        <f>I182*1.75%+I182</f>
        <v>15824.838135005624</v>
      </c>
      <c r="K182" s="23">
        <v>15824.838135005624</v>
      </c>
      <c r="L182" s="23">
        <f>K182+(K182*2.5%)</f>
        <v>16220.459088380765</v>
      </c>
      <c r="M182" s="23">
        <f>L182+(L182*2%)</f>
        <v>16544.86827014838</v>
      </c>
      <c r="N182" s="23">
        <f>M182+(M182*0.9%)</f>
        <v>16693.772084579716</v>
      </c>
      <c r="O182" s="23">
        <f>N182+(N182*3.5%)</f>
        <v>17278.054107540007</v>
      </c>
      <c r="P182" s="23">
        <f>O182+(O182*3.5%)</f>
        <v>17882.786001303906</v>
      </c>
      <c r="Q182" s="20" t="s">
        <v>45</v>
      </c>
      <c r="R182" s="20" t="s">
        <v>40</v>
      </c>
      <c r="S182" s="20" t="s">
        <v>31</v>
      </c>
      <c r="T182" s="25" t="s">
        <v>305</v>
      </c>
      <c r="U182" s="20"/>
      <c r="V182" s="24" t="s">
        <v>37</v>
      </c>
      <c r="W182" s="20">
        <v>1</v>
      </c>
    </row>
    <row r="183" spans="1:23" ht="12.75">
      <c r="A183" s="18" t="s">
        <v>40</v>
      </c>
      <c r="B183" s="18" t="s">
        <v>24</v>
      </c>
      <c r="C183" s="42">
        <v>37</v>
      </c>
      <c r="D183" s="26" t="s">
        <v>82</v>
      </c>
      <c r="E183" s="20" t="s">
        <v>26</v>
      </c>
      <c r="F183" s="25" t="s">
        <v>83</v>
      </c>
      <c r="G183" s="20" t="s">
        <v>40</v>
      </c>
      <c r="H183" s="22">
        <v>25</v>
      </c>
      <c r="I183" s="23">
        <v>15874.0997971119</v>
      </c>
      <c r="J183" s="23">
        <f>I183*1.75%+I183</f>
        <v>16151.896543561357</v>
      </c>
      <c r="K183" s="23">
        <v>16151.896543561357</v>
      </c>
      <c r="L183" s="23">
        <f>K183+(K183*2.5%)</f>
        <v>16555.69395715039</v>
      </c>
      <c r="M183" s="23">
        <f>L183+(L183*2%)</f>
        <v>16886.8078362934</v>
      </c>
      <c r="N183" s="23">
        <f>M183+(M183*0.9%)</f>
        <v>17038.78910682004</v>
      </c>
      <c r="O183" s="23">
        <f>N183+(N183*3.5%)</f>
        <v>17635.14672555874</v>
      </c>
      <c r="P183" s="23">
        <f>O183+(O183*3.5%)</f>
        <v>18252.376860953296</v>
      </c>
      <c r="Q183" s="20" t="s">
        <v>45</v>
      </c>
      <c r="R183" s="20" t="s">
        <v>40</v>
      </c>
      <c r="S183" s="20" t="s">
        <v>31</v>
      </c>
      <c r="T183" s="25" t="s">
        <v>82</v>
      </c>
      <c r="U183" s="20" t="s">
        <v>36</v>
      </c>
      <c r="V183" s="24" t="s">
        <v>37</v>
      </c>
      <c r="W183" s="20">
        <v>1</v>
      </c>
    </row>
    <row r="184" spans="1:23" ht="12.75">
      <c r="A184" s="46" t="s">
        <v>107</v>
      </c>
      <c r="B184" s="46" t="s">
        <v>24</v>
      </c>
      <c r="C184" s="42">
        <v>32</v>
      </c>
      <c r="D184" s="26" t="s">
        <v>130</v>
      </c>
      <c r="E184" s="20" t="s">
        <v>26</v>
      </c>
      <c r="F184" s="25" t="s">
        <v>131</v>
      </c>
      <c r="G184" s="20" t="s">
        <v>107</v>
      </c>
      <c r="H184" s="22">
        <v>23</v>
      </c>
      <c r="I184" s="23">
        <v>14076.537091369999</v>
      </c>
      <c r="J184" s="23">
        <f>I184*1.75%+I184</f>
        <v>14322.876490468974</v>
      </c>
      <c r="K184" s="23">
        <v>14322.876490468974</v>
      </c>
      <c r="L184" s="23">
        <f>K184+(K184*2.5%)</f>
        <v>14680.948402730699</v>
      </c>
      <c r="M184" s="23">
        <f>L184+(L184*2%)</f>
        <v>14974.567370785313</v>
      </c>
      <c r="N184" s="23">
        <f>M184+(M184*0.9%)</f>
        <v>15109.338477122381</v>
      </c>
      <c r="O184" s="23">
        <f>N184+(N184*3.5%)</f>
        <v>15638.165323821664</v>
      </c>
      <c r="P184" s="23">
        <f>O184+(O184*3.5%)</f>
        <v>16185.501110155423</v>
      </c>
      <c r="Q184" s="20" t="s">
        <v>45</v>
      </c>
      <c r="R184" s="20" t="s">
        <v>40</v>
      </c>
      <c r="S184" s="20" t="s">
        <v>31</v>
      </c>
      <c r="T184" s="25" t="s">
        <v>130</v>
      </c>
      <c r="U184" s="20" t="s">
        <v>36</v>
      </c>
      <c r="V184" s="24" t="s">
        <v>37</v>
      </c>
      <c r="W184" s="20">
        <v>4</v>
      </c>
    </row>
    <row r="185" spans="1:23" ht="12.75">
      <c r="A185" s="18" t="s">
        <v>107</v>
      </c>
      <c r="B185" s="18" t="s">
        <v>24</v>
      </c>
      <c r="C185" s="42">
        <v>30</v>
      </c>
      <c r="D185" s="26" t="s">
        <v>306</v>
      </c>
      <c r="E185" s="20" t="s">
        <v>26</v>
      </c>
      <c r="F185" s="25" t="s">
        <v>131</v>
      </c>
      <c r="G185" s="20" t="s">
        <v>107</v>
      </c>
      <c r="H185" s="22">
        <v>23</v>
      </c>
      <c r="I185" s="23">
        <v>14076.537091369999</v>
      </c>
      <c r="J185" s="23">
        <f>I185*1.75%+I185</f>
        <v>14322.876490468974</v>
      </c>
      <c r="K185" s="23">
        <v>14322.876490468974</v>
      </c>
      <c r="L185" s="23">
        <f>K185+(K185*2.5%)</f>
        <v>14680.948402730699</v>
      </c>
      <c r="M185" s="23">
        <f>L185+(L185*2%)</f>
        <v>14974.567370785313</v>
      </c>
      <c r="N185" s="23">
        <f>M185+(M185*0.9%)</f>
        <v>15109.338477122381</v>
      </c>
      <c r="O185" s="23">
        <f>N185+(N185*3.5%)</f>
        <v>15638.165323821664</v>
      </c>
      <c r="P185" s="23">
        <f>O185+(O185*3.5%)</f>
        <v>16185.501110155423</v>
      </c>
      <c r="Q185" s="20" t="s">
        <v>45</v>
      </c>
      <c r="R185" s="20" t="s">
        <v>40</v>
      </c>
      <c r="S185" s="20" t="s">
        <v>31</v>
      </c>
      <c r="T185" s="25" t="s">
        <v>307</v>
      </c>
      <c r="U185" s="20" t="s">
        <v>36</v>
      </c>
      <c r="V185" s="24" t="s">
        <v>37</v>
      </c>
      <c r="W185" s="20">
        <v>1</v>
      </c>
    </row>
    <row r="186" spans="1:23" ht="12.75">
      <c r="A186" s="50" t="s">
        <v>23</v>
      </c>
      <c r="B186" s="50" t="s">
        <v>48</v>
      </c>
      <c r="C186" s="42">
        <v>39</v>
      </c>
      <c r="D186" s="26" t="s">
        <v>308</v>
      </c>
      <c r="E186" s="25" t="s">
        <v>26</v>
      </c>
      <c r="F186" s="25" t="s">
        <v>270</v>
      </c>
      <c r="G186" s="25" t="s">
        <v>23</v>
      </c>
      <c r="H186" s="59">
        <v>19</v>
      </c>
      <c r="I186" s="23">
        <v>10861.66869380105</v>
      </c>
      <c r="J186" s="23">
        <f>I186*1.75%+I186</f>
        <v>11051.747895942568</v>
      </c>
      <c r="K186" s="23">
        <v>11051.747895942568</v>
      </c>
      <c r="L186" s="23">
        <f>K186+(K186*2.5%)</f>
        <v>11328.041593341131</v>
      </c>
      <c r="M186" s="23">
        <f>L186+(L186*2%)</f>
        <v>11554.602425207953</v>
      </c>
      <c r="N186" s="23">
        <f>M186+(M186*0.9%)</f>
        <v>11658.593847034825</v>
      </c>
      <c r="O186" s="23">
        <f>N186+(N186*3.5%)</f>
        <v>12066.644631681043</v>
      </c>
      <c r="P186" s="23">
        <f>O186+(O186*3.5%)</f>
        <v>12488.97719378988</v>
      </c>
      <c r="Q186" s="25" t="s">
        <v>45</v>
      </c>
      <c r="R186" s="25" t="s">
        <v>40</v>
      </c>
      <c r="S186" s="25" t="s">
        <v>31</v>
      </c>
      <c r="T186" s="25" t="s">
        <v>212</v>
      </c>
      <c r="U186" s="25" t="s">
        <v>238</v>
      </c>
      <c r="V186" s="24" t="s">
        <v>37</v>
      </c>
      <c r="W186" s="25">
        <v>1</v>
      </c>
    </row>
    <row r="187" spans="1:23" ht="12.75">
      <c r="A187" s="18" t="s">
        <v>23</v>
      </c>
      <c r="B187" s="18" t="s">
        <v>24</v>
      </c>
      <c r="C187" s="42">
        <v>20</v>
      </c>
      <c r="D187" s="26" t="s">
        <v>309</v>
      </c>
      <c r="E187" s="20" t="s">
        <v>26</v>
      </c>
      <c r="F187" s="25" t="s">
        <v>310</v>
      </c>
      <c r="G187" s="20" t="s">
        <v>23</v>
      </c>
      <c r="H187" s="22">
        <v>18</v>
      </c>
      <c r="I187" s="23">
        <v>10218.20318113105</v>
      </c>
      <c r="J187" s="23">
        <f>I187*1.75%+I187</f>
        <v>10397.021736800843</v>
      </c>
      <c r="K187" s="23">
        <v>10397.021736800843</v>
      </c>
      <c r="L187" s="23">
        <f>K187+(K187*2.5%)</f>
        <v>10656.947280220864</v>
      </c>
      <c r="M187" s="23">
        <f>L187+(L187*2%)</f>
        <v>10870.086225825282</v>
      </c>
      <c r="N187" s="23">
        <f>M187+(M187*0.9%)</f>
        <v>10967.91700185771</v>
      </c>
      <c r="O187" s="23">
        <f>N187+(N187*3.5%)</f>
        <v>11351.79409692273</v>
      </c>
      <c r="P187" s="23">
        <f>O187+(O187*3.5%)</f>
        <v>11749.106890315024</v>
      </c>
      <c r="Q187" s="20" t="s">
        <v>45</v>
      </c>
      <c r="R187" s="20" t="s">
        <v>40</v>
      </c>
      <c r="S187" s="20" t="s">
        <v>31</v>
      </c>
      <c r="T187" s="25" t="s">
        <v>311</v>
      </c>
      <c r="U187" s="25" t="s">
        <v>36</v>
      </c>
      <c r="V187" s="24" t="s">
        <v>37</v>
      </c>
      <c r="W187" s="20">
        <v>4</v>
      </c>
    </row>
    <row r="188" spans="1:23" ht="12.75">
      <c r="A188" s="18" t="s">
        <v>23</v>
      </c>
      <c r="B188" s="18" t="s">
        <v>24</v>
      </c>
      <c r="C188" s="42">
        <v>42</v>
      </c>
      <c r="D188" s="26" t="s">
        <v>312</v>
      </c>
      <c r="E188" s="20" t="s">
        <v>26</v>
      </c>
      <c r="F188" s="20" t="s">
        <v>88</v>
      </c>
      <c r="G188" s="20" t="s">
        <v>23</v>
      </c>
      <c r="H188" s="22">
        <v>17</v>
      </c>
      <c r="I188" s="23">
        <v>8609.539399456049</v>
      </c>
      <c r="J188" s="23">
        <f>I188*1.75%+I188</f>
        <v>8760.20633894653</v>
      </c>
      <c r="K188" s="23">
        <v>8760.20633894653</v>
      </c>
      <c r="L188" s="23">
        <f>K188+(K188*2.5%)</f>
        <v>8979.211497420192</v>
      </c>
      <c r="M188" s="23">
        <f>L188+(L188*2%)</f>
        <v>9158.795727368597</v>
      </c>
      <c r="N188" s="23">
        <f>M188+(M188*0.9%)</f>
        <v>9241.224888914914</v>
      </c>
      <c r="O188" s="23">
        <f>N188+(N188*3.5%)</f>
        <v>9564.667760026936</v>
      </c>
      <c r="P188" s="23">
        <f>O188+(O188*3.5%)</f>
        <v>9899.431131627878</v>
      </c>
      <c r="Q188" s="20" t="s">
        <v>45</v>
      </c>
      <c r="R188" s="20" t="s">
        <v>40</v>
      </c>
      <c r="S188" s="20" t="s">
        <v>31</v>
      </c>
      <c r="T188" s="25" t="s">
        <v>212</v>
      </c>
      <c r="U188" s="20" t="s">
        <v>281</v>
      </c>
      <c r="V188" s="24" t="s">
        <v>37</v>
      </c>
      <c r="W188" s="20">
        <v>2</v>
      </c>
    </row>
    <row r="189" spans="1:23" ht="12.75">
      <c r="A189" s="18" t="s">
        <v>23</v>
      </c>
      <c r="B189" s="18" t="s">
        <v>24</v>
      </c>
      <c r="C189" s="42">
        <v>42</v>
      </c>
      <c r="D189" s="26" t="s">
        <v>313</v>
      </c>
      <c r="E189" s="20" t="s">
        <v>26</v>
      </c>
      <c r="F189" s="20" t="s">
        <v>88</v>
      </c>
      <c r="G189" s="20" t="s">
        <v>23</v>
      </c>
      <c r="H189" s="22">
        <v>17</v>
      </c>
      <c r="I189" s="23">
        <v>8609.539399456049</v>
      </c>
      <c r="J189" s="23">
        <f>I189*1.75%+I189</f>
        <v>8760.20633894653</v>
      </c>
      <c r="K189" s="23">
        <v>8760.20633894653</v>
      </c>
      <c r="L189" s="23">
        <f>K189+(K189*2.5%)</f>
        <v>8979.211497420192</v>
      </c>
      <c r="M189" s="23">
        <f>L189+(L189*2%)</f>
        <v>9158.795727368597</v>
      </c>
      <c r="N189" s="23">
        <f>M189+(M189*0.9%)</f>
        <v>9241.224888914914</v>
      </c>
      <c r="O189" s="23">
        <f>N189+(N189*3.5%)</f>
        <v>9564.667760026936</v>
      </c>
      <c r="P189" s="23">
        <f>O189+(O189*3.5%)</f>
        <v>9899.431131627878</v>
      </c>
      <c r="Q189" s="20" t="s">
        <v>45</v>
      </c>
      <c r="R189" s="20" t="s">
        <v>40</v>
      </c>
      <c r="S189" s="20" t="s">
        <v>31</v>
      </c>
      <c r="T189" s="25" t="s">
        <v>212</v>
      </c>
      <c r="U189" s="20" t="s">
        <v>281</v>
      </c>
      <c r="V189" s="24" t="s">
        <v>37</v>
      </c>
      <c r="W189" s="20">
        <v>1</v>
      </c>
    </row>
    <row r="190" spans="1:23" ht="12.75">
      <c r="A190" s="18" t="s">
        <v>43</v>
      </c>
      <c r="B190" s="18" t="s">
        <v>24</v>
      </c>
      <c r="C190" s="42">
        <v>12</v>
      </c>
      <c r="D190" s="26" t="s">
        <v>314</v>
      </c>
      <c r="E190" s="20" t="s">
        <v>26</v>
      </c>
      <c r="F190" s="20" t="s">
        <v>88</v>
      </c>
      <c r="G190" s="20" t="s">
        <v>43</v>
      </c>
      <c r="H190" s="22">
        <v>14</v>
      </c>
      <c r="I190" s="33">
        <v>8067.5568</v>
      </c>
      <c r="J190" s="33">
        <f>I190*1.75%+I190</f>
        <v>8208.739044</v>
      </c>
      <c r="K190" s="33">
        <v>8208.739044</v>
      </c>
      <c r="L190" s="23">
        <f>K190+(K190*2.5%)</f>
        <v>8413.9575201</v>
      </c>
      <c r="M190" s="23">
        <f>L190+(L190*2%)</f>
        <v>8582.236670502001</v>
      </c>
      <c r="N190" s="23">
        <f>M190+(M190*0.9%)</f>
        <v>8659.476800536519</v>
      </c>
      <c r="O190" s="23">
        <f>N190+(N190*3.5%)</f>
        <v>8962.558488555296</v>
      </c>
      <c r="P190" s="23">
        <f>O190+(O190*3.5%)</f>
        <v>9276.248035654731</v>
      </c>
      <c r="Q190" s="20" t="s">
        <v>45</v>
      </c>
      <c r="R190" s="20" t="s">
        <v>40</v>
      </c>
      <c r="S190" s="20" t="s">
        <v>31</v>
      </c>
      <c r="T190" s="25" t="s">
        <v>212</v>
      </c>
      <c r="U190" s="20" t="s">
        <v>281</v>
      </c>
      <c r="V190" s="24" t="s">
        <v>46</v>
      </c>
      <c r="W190" s="20">
        <v>1</v>
      </c>
    </row>
    <row r="191" spans="1:23" ht="18" customHeight="1">
      <c r="A191" s="12" t="s">
        <v>2</v>
      </c>
      <c r="B191" s="12"/>
      <c r="C191" s="12"/>
      <c r="D191" s="7" t="s">
        <v>315</v>
      </c>
      <c r="E191" s="37"/>
      <c r="F191" s="38"/>
      <c r="G191" s="39"/>
      <c r="H191" s="39"/>
      <c r="I191" s="38"/>
      <c r="J191" s="38"/>
      <c r="K191" s="38"/>
      <c r="L191" s="38"/>
      <c r="M191" s="38"/>
      <c r="N191" s="38"/>
      <c r="O191" s="23">
        <f>N191+(N191*3.5%)</f>
        <v>0</v>
      </c>
      <c r="P191" s="15"/>
      <c r="Q191" s="39"/>
      <c r="R191" s="39"/>
      <c r="S191" s="39"/>
      <c r="T191" s="40"/>
      <c r="U191" s="39"/>
      <c r="V191" s="39"/>
      <c r="W191" s="38"/>
    </row>
    <row r="192" spans="1:23" ht="37.5" customHeight="1">
      <c r="A192" s="12" t="s">
        <v>316</v>
      </c>
      <c r="B192" s="12"/>
      <c r="C192" s="12"/>
      <c r="D192" s="7" t="s">
        <v>5</v>
      </c>
      <c r="E192" s="13" t="s">
        <v>6</v>
      </c>
      <c r="F192" s="13" t="s">
        <v>7</v>
      </c>
      <c r="G192" s="13" t="s">
        <v>8</v>
      </c>
      <c r="H192" s="14" t="s">
        <v>9</v>
      </c>
      <c r="I192" s="15" t="s">
        <v>10</v>
      </c>
      <c r="J192" s="15"/>
      <c r="K192" s="15"/>
      <c r="L192" s="15" t="s">
        <v>11</v>
      </c>
      <c r="M192" s="15" t="s">
        <v>12</v>
      </c>
      <c r="N192" s="15" t="s">
        <v>13</v>
      </c>
      <c r="O192" s="23" t="e">
        <f>N192+(N192*3.5%)</f>
        <v>#VALUE!</v>
      </c>
      <c r="P192" s="15" t="s">
        <v>15</v>
      </c>
      <c r="Q192" s="13" t="s">
        <v>16</v>
      </c>
      <c r="R192" s="16" t="s">
        <v>61</v>
      </c>
      <c r="S192" s="13" t="s">
        <v>18</v>
      </c>
      <c r="T192" s="16" t="s">
        <v>19</v>
      </c>
      <c r="U192" s="16" t="s">
        <v>20</v>
      </c>
      <c r="V192" s="16" t="s">
        <v>21</v>
      </c>
      <c r="W192" s="17" t="s">
        <v>22</v>
      </c>
    </row>
    <row r="193" spans="1:23" ht="12.75">
      <c r="A193" s="18" t="s">
        <v>40</v>
      </c>
      <c r="B193" s="18" t="s">
        <v>48</v>
      </c>
      <c r="C193" s="42">
        <v>64</v>
      </c>
      <c r="D193" s="26" t="s">
        <v>317</v>
      </c>
      <c r="E193" s="20" t="s">
        <v>26</v>
      </c>
      <c r="F193" s="20" t="s">
        <v>88</v>
      </c>
      <c r="G193" s="20" t="s">
        <v>54</v>
      </c>
      <c r="H193" s="22">
        <v>26</v>
      </c>
      <c r="I193" s="23">
        <v>20511.603114349997</v>
      </c>
      <c r="J193" s="23">
        <f>I193*1.75%+I193</f>
        <v>20870.556168851122</v>
      </c>
      <c r="K193" s="23">
        <v>20870.556168851122</v>
      </c>
      <c r="L193" s="23">
        <f>K193+(K193*2.5%)</f>
        <v>21392.320073072402</v>
      </c>
      <c r="M193" s="23">
        <f>L193+(L193*2%)</f>
        <v>21820.16647453385</v>
      </c>
      <c r="N193" s="23">
        <f>M193+(M193*0.9%)</f>
        <v>22016.547972804656</v>
      </c>
      <c r="O193" s="23">
        <f>N193+(N193*3.5%)</f>
        <v>22787.12715185282</v>
      </c>
      <c r="P193" s="23">
        <f>O193+(O193*3.5%)</f>
        <v>23584.676602167667</v>
      </c>
      <c r="Q193" s="20" t="s">
        <v>29</v>
      </c>
      <c r="R193" s="20" t="s">
        <v>51</v>
      </c>
      <c r="S193" s="20" t="s">
        <v>31</v>
      </c>
      <c r="T193" s="25" t="s">
        <v>318</v>
      </c>
      <c r="U193" s="24" t="s">
        <v>52</v>
      </c>
      <c r="V193" s="24" t="s">
        <v>37</v>
      </c>
      <c r="W193" s="20">
        <v>1</v>
      </c>
    </row>
    <row r="194" spans="1:23" ht="12.75">
      <c r="A194" s="42" t="s">
        <v>107</v>
      </c>
      <c r="B194" s="42" t="s">
        <v>24</v>
      </c>
      <c r="C194" s="42">
        <v>32</v>
      </c>
      <c r="D194" s="26" t="s">
        <v>130</v>
      </c>
      <c r="E194" s="25" t="s">
        <v>26</v>
      </c>
      <c r="F194" s="25" t="s">
        <v>131</v>
      </c>
      <c r="G194" s="25" t="s">
        <v>107</v>
      </c>
      <c r="H194" s="59">
        <v>23</v>
      </c>
      <c r="I194" s="23">
        <v>14076.537091369999</v>
      </c>
      <c r="J194" s="23">
        <f>I194*1.75%+I194</f>
        <v>14322.876490468974</v>
      </c>
      <c r="K194" s="23">
        <v>14322.876490468974</v>
      </c>
      <c r="L194" s="23">
        <f>K194+(K194*2.5%)</f>
        <v>14680.948402730699</v>
      </c>
      <c r="M194" s="23">
        <f>L194+(L194*2%)</f>
        <v>14974.567370785313</v>
      </c>
      <c r="N194" s="23">
        <f>M194+(M194*0.9%)</f>
        <v>15109.338477122381</v>
      </c>
      <c r="O194" s="23">
        <f>N194+(N194*3.5%)</f>
        <v>15638.165323821664</v>
      </c>
      <c r="P194" s="23">
        <f>O194+(O194*3.5%)</f>
        <v>16185.501110155423</v>
      </c>
      <c r="Q194" s="25" t="s">
        <v>45</v>
      </c>
      <c r="R194" s="25" t="s">
        <v>40</v>
      </c>
      <c r="S194" s="25" t="s">
        <v>31</v>
      </c>
      <c r="T194" s="26" t="s">
        <v>319</v>
      </c>
      <c r="U194" s="20" t="s">
        <v>36</v>
      </c>
      <c r="V194" s="24" t="s">
        <v>37</v>
      </c>
      <c r="W194" s="25">
        <v>2</v>
      </c>
    </row>
    <row r="195" spans="1:23" ht="12.75">
      <c r="A195" s="42" t="s">
        <v>107</v>
      </c>
      <c r="B195" s="42" t="s">
        <v>24</v>
      </c>
      <c r="C195" s="42">
        <v>13</v>
      </c>
      <c r="D195" s="26" t="s">
        <v>320</v>
      </c>
      <c r="E195" s="25" t="s">
        <v>26</v>
      </c>
      <c r="F195" s="25" t="s">
        <v>131</v>
      </c>
      <c r="G195" s="25" t="s">
        <v>107</v>
      </c>
      <c r="H195" s="59">
        <v>23</v>
      </c>
      <c r="I195" s="23">
        <v>14076.537091369999</v>
      </c>
      <c r="J195" s="23">
        <f>I195*1.75%+I195</f>
        <v>14322.876490468974</v>
      </c>
      <c r="K195" s="23">
        <v>14322.876490468974</v>
      </c>
      <c r="L195" s="23">
        <f>K195+(K195*2.5%)</f>
        <v>14680.948402730699</v>
      </c>
      <c r="M195" s="23">
        <f>L195+(L195*2%)</f>
        <v>14974.567370785313</v>
      </c>
      <c r="N195" s="23">
        <f>M195+(M195*0.9%)</f>
        <v>15109.338477122381</v>
      </c>
      <c r="O195" s="23">
        <f>N195+(N195*3.5%)</f>
        <v>15638.165323821664</v>
      </c>
      <c r="P195" s="23">
        <f>O195+(O195*3.5%)</f>
        <v>16185.501110155423</v>
      </c>
      <c r="Q195" s="25" t="s">
        <v>45</v>
      </c>
      <c r="R195" s="25" t="s">
        <v>40</v>
      </c>
      <c r="S195" s="25" t="s">
        <v>31</v>
      </c>
      <c r="T195" s="25" t="s">
        <v>321</v>
      </c>
      <c r="U195" s="20" t="s">
        <v>36</v>
      </c>
      <c r="V195" s="24" t="s">
        <v>37</v>
      </c>
      <c r="W195" s="25">
        <v>1</v>
      </c>
    </row>
    <row r="196" spans="1:23" ht="12.75">
      <c r="A196" s="42" t="s">
        <v>23</v>
      </c>
      <c r="B196" s="42" t="s">
        <v>48</v>
      </c>
      <c r="C196" s="42">
        <v>89</v>
      </c>
      <c r="D196" s="26" t="s">
        <v>322</v>
      </c>
      <c r="E196" s="25" t="s">
        <v>26</v>
      </c>
      <c r="F196" s="25" t="s">
        <v>270</v>
      </c>
      <c r="G196" s="25" t="s">
        <v>23</v>
      </c>
      <c r="H196" s="59">
        <v>21</v>
      </c>
      <c r="I196" s="23">
        <v>14401.01335565</v>
      </c>
      <c r="J196" s="23">
        <f>I196*1.75%+I196</f>
        <v>14653.031089373875</v>
      </c>
      <c r="K196" s="23">
        <v>14653.031089373875</v>
      </c>
      <c r="L196" s="23">
        <f>K196+(K196*2.5%)</f>
        <v>15019.356866608223</v>
      </c>
      <c r="M196" s="23">
        <f>L196+(L196*2%)</f>
        <v>15319.744003940388</v>
      </c>
      <c r="N196" s="23">
        <f>M196+(M196*0.9%)</f>
        <v>15457.621699975853</v>
      </c>
      <c r="O196" s="23">
        <f>N196+(N196*3.5%)</f>
        <v>15998.638459475007</v>
      </c>
      <c r="P196" s="23">
        <f>O196+(O196*3.5%)</f>
        <v>16558.590805556632</v>
      </c>
      <c r="Q196" s="25" t="s">
        <v>45</v>
      </c>
      <c r="R196" s="25" t="s">
        <v>40</v>
      </c>
      <c r="S196" s="25" t="s">
        <v>31</v>
      </c>
      <c r="T196" s="25" t="s">
        <v>212</v>
      </c>
      <c r="U196" s="25" t="s">
        <v>238</v>
      </c>
      <c r="V196" s="24" t="s">
        <v>37</v>
      </c>
      <c r="W196" s="25">
        <v>1</v>
      </c>
    </row>
    <row r="197" spans="1:23" ht="12.75">
      <c r="A197" s="46" t="s">
        <v>23</v>
      </c>
      <c r="B197" s="46" t="s">
        <v>48</v>
      </c>
      <c r="C197" s="50" t="s">
        <v>323</v>
      </c>
      <c r="D197" s="26" t="s">
        <v>324</v>
      </c>
      <c r="E197" s="20" t="s">
        <v>26</v>
      </c>
      <c r="F197" s="25" t="s">
        <v>325</v>
      </c>
      <c r="G197" s="20" t="s">
        <v>23</v>
      </c>
      <c r="H197" s="22">
        <v>20</v>
      </c>
      <c r="I197" s="23">
        <v>13114.05519565</v>
      </c>
      <c r="J197" s="23">
        <f>I197*1.75%+I197</f>
        <v>13343.551161573876</v>
      </c>
      <c r="K197" s="23">
        <v>13343.551161573876</v>
      </c>
      <c r="L197" s="23">
        <f>K197+(K197*2.5%)</f>
        <v>13677.139940613222</v>
      </c>
      <c r="M197" s="23">
        <f>L197+(L197*2%)</f>
        <v>13950.682739425487</v>
      </c>
      <c r="N197" s="23">
        <f>M197+(M197*0.9%)</f>
        <v>14076.238884080316</v>
      </c>
      <c r="O197" s="23">
        <f>N197+(N197*3.5%)</f>
        <v>14568.907245023127</v>
      </c>
      <c r="P197" s="23">
        <f>O197+(O197*3.5%)</f>
        <v>15078.818998598936</v>
      </c>
      <c r="Q197" s="20" t="s">
        <v>45</v>
      </c>
      <c r="R197" s="20" t="s">
        <v>40</v>
      </c>
      <c r="S197" s="20" t="s">
        <v>31</v>
      </c>
      <c r="T197" s="25" t="s">
        <v>212</v>
      </c>
      <c r="U197" s="20" t="s">
        <v>238</v>
      </c>
      <c r="V197" s="24" t="s">
        <v>37</v>
      </c>
      <c r="W197" s="20">
        <v>1</v>
      </c>
    </row>
    <row r="198" spans="1:23" ht="12.75">
      <c r="A198" s="42" t="s">
        <v>23</v>
      </c>
      <c r="B198" s="42" t="s">
        <v>48</v>
      </c>
      <c r="C198" s="42">
        <v>10</v>
      </c>
      <c r="D198" s="26" t="s">
        <v>326</v>
      </c>
      <c r="E198" s="25" t="s">
        <v>26</v>
      </c>
      <c r="F198" s="25" t="s">
        <v>270</v>
      </c>
      <c r="G198" s="25" t="s">
        <v>23</v>
      </c>
      <c r="H198" s="59">
        <v>19</v>
      </c>
      <c r="I198" s="23">
        <v>11505.35749565</v>
      </c>
      <c r="J198" s="23">
        <f>I198*1.75%+I198</f>
        <v>11706.701251823875</v>
      </c>
      <c r="K198" s="23">
        <v>11706.701251823875</v>
      </c>
      <c r="L198" s="23">
        <f>K198+(K198*2.5%)</f>
        <v>11999.368783119473</v>
      </c>
      <c r="M198" s="23">
        <f>L198+(L198*2%)</f>
        <v>12239.356158781862</v>
      </c>
      <c r="N198" s="23">
        <f>M198+(M198*0.9%)</f>
        <v>12349.510364210899</v>
      </c>
      <c r="O198" s="23">
        <f>N198+(N198*3.5%)</f>
        <v>12781.74322695828</v>
      </c>
      <c r="P198" s="23">
        <f>O198+(O198*3.5%)</f>
        <v>13229.10423990182</v>
      </c>
      <c r="Q198" s="25" t="s">
        <v>45</v>
      </c>
      <c r="R198" s="25" t="s">
        <v>40</v>
      </c>
      <c r="S198" s="25" t="s">
        <v>31</v>
      </c>
      <c r="T198" s="25" t="s">
        <v>212</v>
      </c>
      <c r="U198" s="25" t="s">
        <v>238</v>
      </c>
      <c r="V198" s="24" t="s">
        <v>37</v>
      </c>
      <c r="W198" s="25">
        <v>1</v>
      </c>
    </row>
    <row r="199" spans="1:23" ht="12.75">
      <c r="A199" s="42" t="s">
        <v>23</v>
      </c>
      <c r="B199" s="42" t="s">
        <v>48</v>
      </c>
      <c r="C199" s="42">
        <v>10</v>
      </c>
      <c r="D199" s="26" t="s">
        <v>327</v>
      </c>
      <c r="E199" s="25" t="s">
        <v>26</v>
      </c>
      <c r="F199" s="25" t="s">
        <v>270</v>
      </c>
      <c r="G199" s="25" t="s">
        <v>23</v>
      </c>
      <c r="H199" s="59">
        <v>19</v>
      </c>
      <c r="I199" s="23">
        <v>11505.35749565</v>
      </c>
      <c r="J199" s="23">
        <f>I199*1.75%+I199</f>
        <v>11706.701251823875</v>
      </c>
      <c r="K199" s="23">
        <v>11706.701251823875</v>
      </c>
      <c r="L199" s="23">
        <f>K199+(K199*2.5%)</f>
        <v>11999.368783119473</v>
      </c>
      <c r="M199" s="23">
        <f>L199+(L199*2%)</f>
        <v>12239.356158781862</v>
      </c>
      <c r="N199" s="23">
        <f>M199+(M199*0.9%)</f>
        <v>12349.510364210899</v>
      </c>
      <c r="O199" s="23">
        <f>N199+(N199*3.5%)</f>
        <v>12781.74322695828</v>
      </c>
      <c r="P199" s="23">
        <f>O199+(O199*3.5%)</f>
        <v>13229.10423990182</v>
      </c>
      <c r="Q199" s="25" t="s">
        <v>45</v>
      </c>
      <c r="R199" s="25" t="s">
        <v>40</v>
      </c>
      <c r="S199" s="25" t="s">
        <v>31</v>
      </c>
      <c r="T199" s="25" t="s">
        <v>328</v>
      </c>
      <c r="U199" s="25" t="s">
        <v>238</v>
      </c>
      <c r="V199" s="24" t="s">
        <v>37</v>
      </c>
      <c r="W199" s="25">
        <v>1</v>
      </c>
    </row>
    <row r="200" spans="1:23" ht="12.75">
      <c r="A200" s="42" t="s">
        <v>23</v>
      </c>
      <c r="B200" s="42" t="s">
        <v>48</v>
      </c>
      <c r="C200" s="42">
        <v>10</v>
      </c>
      <c r="D200" s="26" t="s">
        <v>329</v>
      </c>
      <c r="E200" s="25" t="s">
        <v>26</v>
      </c>
      <c r="F200" s="25" t="s">
        <v>270</v>
      </c>
      <c r="G200" s="25" t="s">
        <v>23</v>
      </c>
      <c r="H200" s="59">
        <v>19</v>
      </c>
      <c r="I200" s="23">
        <v>11505.35749565</v>
      </c>
      <c r="J200" s="23">
        <f>I200*1.75%+I200</f>
        <v>11706.701251823875</v>
      </c>
      <c r="K200" s="23">
        <v>11706.701251823875</v>
      </c>
      <c r="L200" s="23">
        <f>K200+(K200*2.5%)</f>
        <v>11999.368783119473</v>
      </c>
      <c r="M200" s="23">
        <f>L200+(L200*2%)</f>
        <v>12239.356158781862</v>
      </c>
      <c r="N200" s="23">
        <f>M200+(M200*0.9%)</f>
        <v>12349.510364210899</v>
      </c>
      <c r="O200" s="23">
        <f>N200+(N200*3.5%)</f>
        <v>12781.74322695828</v>
      </c>
      <c r="P200" s="23">
        <f>O200+(O200*3.5%)</f>
        <v>13229.10423990182</v>
      </c>
      <c r="Q200" s="25" t="s">
        <v>45</v>
      </c>
      <c r="R200" s="25" t="s">
        <v>40</v>
      </c>
      <c r="S200" s="25" t="s">
        <v>31</v>
      </c>
      <c r="T200" s="25" t="s">
        <v>212</v>
      </c>
      <c r="U200" s="25" t="s">
        <v>238</v>
      </c>
      <c r="V200" s="24" t="s">
        <v>37</v>
      </c>
      <c r="W200" s="25">
        <v>1</v>
      </c>
    </row>
    <row r="201" spans="1:23" ht="12.75">
      <c r="A201" s="50" t="s">
        <v>23</v>
      </c>
      <c r="B201" s="50" t="s">
        <v>48</v>
      </c>
      <c r="C201" s="42">
        <v>39</v>
      </c>
      <c r="D201" s="26" t="s">
        <v>330</v>
      </c>
      <c r="E201" s="25" t="s">
        <v>26</v>
      </c>
      <c r="F201" s="25" t="s">
        <v>270</v>
      </c>
      <c r="G201" s="25" t="s">
        <v>23</v>
      </c>
      <c r="H201" s="59">
        <v>19</v>
      </c>
      <c r="I201" s="23">
        <v>10861.66869380105</v>
      </c>
      <c r="J201" s="23">
        <f>I201*1.75%+I201</f>
        <v>11051.747895942568</v>
      </c>
      <c r="K201" s="23">
        <v>11051.747895942568</v>
      </c>
      <c r="L201" s="23">
        <f>K201+(K201*2.5%)</f>
        <v>11328.041593341131</v>
      </c>
      <c r="M201" s="23">
        <f>L201+(L201*2%)</f>
        <v>11554.602425207953</v>
      </c>
      <c r="N201" s="23">
        <f>M201+(M201*0.9%)</f>
        <v>11658.593847034825</v>
      </c>
      <c r="O201" s="23">
        <f>N201+(N201*3.5%)</f>
        <v>12066.644631681043</v>
      </c>
      <c r="P201" s="23">
        <f>O201+(O201*3.5%)</f>
        <v>12488.97719378988</v>
      </c>
      <c r="Q201" s="25" t="s">
        <v>45</v>
      </c>
      <c r="R201" s="25" t="s">
        <v>40</v>
      </c>
      <c r="S201" s="25" t="s">
        <v>31</v>
      </c>
      <c r="T201" s="25" t="s">
        <v>212</v>
      </c>
      <c r="U201" s="25" t="s">
        <v>238</v>
      </c>
      <c r="V201" s="24" t="s">
        <v>37</v>
      </c>
      <c r="W201" s="25">
        <v>1</v>
      </c>
    </row>
    <row r="202" spans="1:23" ht="12.75">
      <c r="A202" s="50" t="s">
        <v>23</v>
      </c>
      <c r="B202" s="50" t="s">
        <v>48</v>
      </c>
      <c r="C202" s="42">
        <v>39</v>
      </c>
      <c r="D202" s="26" t="s">
        <v>331</v>
      </c>
      <c r="E202" s="25" t="s">
        <v>26</v>
      </c>
      <c r="F202" s="25" t="s">
        <v>270</v>
      </c>
      <c r="G202" s="25" t="s">
        <v>23</v>
      </c>
      <c r="H202" s="59">
        <v>19</v>
      </c>
      <c r="I202" s="23">
        <v>10861.66869380105</v>
      </c>
      <c r="J202" s="23">
        <f>I202*1.75%+I202</f>
        <v>11051.747895942568</v>
      </c>
      <c r="K202" s="23">
        <v>11051.747895942568</v>
      </c>
      <c r="L202" s="23">
        <f>K202+(K202*2.5%)</f>
        <v>11328.041593341131</v>
      </c>
      <c r="M202" s="23">
        <f>L202+(L202*2%)</f>
        <v>11554.602425207953</v>
      </c>
      <c r="N202" s="23">
        <f>M202+(M202*0.9%)</f>
        <v>11658.593847034825</v>
      </c>
      <c r="O202" s="23">
        <f>N202+(N202*3.5%)</f>
        <v>12066.644631681043</v>
      </c>
      <c r="P202" s="23">
        <f>O202+(O202*3.5%)</f>
        <v>12488.97719378988</v>
      </c>
      <c r="Q202" s="25" t="s">
        <v>45</v>
      </c>
      <c r="R202" s="25" t="s">
        <v>40</v>
      </c>
      <c r="S202" s="25" t="s">
        <v>31</v>
      </c>
      <c r="T202" s="25" t="s">
        <v>212</v>
      </c>
      <c r="U202" s="25" t="s">
        <v>238</v>
      </c>
      <c r="V202" s="24" t="s">
        <v>37</v>
      </c>
      <c r="W202" s="25">
        <v>1</v>
      </c>
    </row>
    <row r="203" spans="1:23" ht="12.75">
      <c r="A203" s="50" t="s">
        <v>23</v>
      </c>
      <c r="B203" s="50" t="s">
        <v>48</v>
      </c>
      <c r="C203" s="42">
        <v>39</v>
      </c>
      <c r="D203" s="26" t="s">
        <v>332</v>
      </c>
      <c r="E203" s="25" t="s">
        <v>26</v>
      </c>
      <c r="F203" s="25" t="s">
        <v>270</v>
      </c>
      <c r="G203" s="25" t="s">
        <v>23</v>
      </c>
      <c r="H203" s="59">
        <v>19</v>
      </c>
      <c r="I203" s="23">
        <v>10861.66869380105</v>
      </c>
      <c r="J203" s="23">
        <f>I203*1.75%+I203</f>
        <v>11051.747895942568</v>
      </c>
      <c r="K203" s="23">
        <v>11051.747895942568</v>
      </c>
      <c r="L203" s="23">
        <f>K203+(K203*2.5%)</f>
        <v>11328.041593341131</v>
      </c>
      <c r="M203" s="23">
        <f>L203+(L203*2%)</f>
        <v>11554.602425207953</v>
      </c>
      <c r="N203" s="23">
        <f>M203+(M203*0.9%)</f>
        <v>11658.593847034825</v>
      </c>
      <c r="O203" s="23">
        <f>N203+(N203*3.5%)</f>
        <v>12066.644631681043</v>
      </c>
      <c r="P203" s="23">
        <f>O203+(O203*3.5%)</f>
        <v>12488.97719378988</v>
      </c>
      <c r="Q203" s="25" t="s">
        <v>45</v>
      </c>
      <c r="R203" s="25" t="s">
        <v>40</v>
      </c>
      <c r="S203" s="25" t="s">
        <v>31</v>
      </c>
      <c r="T203" s="25" t="s">
        <v>212</v>
      </c>
      <c r="U203" s="25" t="s">
        <v>238</v>
      </c>
      <c r="V203" s="24" t="s">
        <v>37</v>
      </c>
      <c r="W203" s="25">
        <v>1</v>
      </c>
    </row>
    <row r="204" spans="1:23" ht="12.75">
      <c r="A204" s="18" t="s">
        <v>23</v>
      </c>
      <c r="B204" s="18" t="s">
        <v>48</v>
      </c>
      <c r="C204" s="50" t="s">
        <v>333</v>
      </c>
      <c r="D204" s="26" t="s">
        <v>334</v>
      </c>
      <c r="E204" s="20" t="s">
        <v>26</v>
      </c>
      <c r="F204" s="25" t="s">
        <v>335</v>
      </c>
      <c r="G204" s="20" t="s">
        <v>28</v>
      </c>
      <c r="H204" s="22">
        <v>18</v>
      </c>
      <c r="I204" s="33">
        <v>11339.215848849999</v>
      </c>
      <c r="J204" s="23">
        <f>I204*1.75%+I204</f>
        <v>11537.652126204874</v>
      </c>
      <c r="K204" s="23">
        <v>11537.652126204874</v>
      </c>
      <c r="L204" s="23">
        <f>K204+(K204*2.5%)</f>
        <v>11826.093429359995</v>
      </c>
      <c r="M204" s="23">
        <f>L204+(L204*2%)</f>
        <v>12062.615297947195</v>
      </c>
      <c r="N204" s="23">
        <f>M204+(M204*0.9%)</f>
        <v>12171.17883562872</v>
      </c>
      <c r="O204" s="23">
        <f>N204+(N204*3.5%)</f>
        <v>12597.170094875724</v>
      </c>
      <c r="P204" s="23">
        <f>O204+(O204*3.5%)</f>
        <v>13038.071048196374</v>
      </c>
      <c r="Q204" s="20" t="s">
        <v>45</v>
      </c>
      <c r="R204" s="20" t="s">
        <v>40</v>
      </c>
      <c r="S204" s="20" t="s">
        <v>31</v>
      </c>
      <c r="T204" s="25" t="s">
        <v>336</v>
      </c>
      <c r="U204" s="24" t="s">
        <v>337</v>
      </c>
      <c r="V204" s="24" t="s">
        <v>37</v>
      </c>
      <c r="W204" s="20">
        <v>1</v>
      </c>
    </row>
    <row r="205" spans="1:23" ht="12.75">
      <c r="A205" s="18" t="s">
        <v>23</v>
      </c>
      <c r="B205" s="18" t="s">
        <v>48</v>
      </c>
      <c r="C205" s="50" t="s">
        <v>338</v>
      </c>
      <c r="D205" s="26" t="s">
        <v>339</v>
      </c>
      <c r="E205" s="20" t="s">
        <v>26</v>
      </c>
      <c r="F205" s="25" t="s">
        <v>335</v>
      </c>
      <c r="G205" s="20" t="s">
        <v>28</v>
      </c>
      <c r="H205" s="22">
        <v>18</v>
      </c>
      <c r="I205" s="33">
        <v>11339.215848849999</v>
      </c>
      <c r="J205" s="23">
        <f>I205*1.75%+I205</f>
        <v>11537.652126204874</v>
      </c>
      <c r="K205" s="23">
        <v>11537.652126204874</v>
      </c>
      <c r="L205" s="23">
        <f>K205+(K205*2.5%)</f>
        <v>11826.093429359995</v>
      </c>
      <c r="M205" s="23">
        <f>L205+(L205*2%)</f>
        <v>12062.615297947195</v>
      </c>
      <c r="N205" s="23">
        <f>M205+(M205*0.9%)</f>
        <v>12171.17883562872</v>
      </c>
      <c r="O205" s="23">
        <f>N205+(N205*3.5%)</f>
        <v>12597.170094875724</v>
      </c>
      <c r="P205" s="23">
        <f>O205+(O205*3.5%)</f>
        <v>13038.071048196374</v>
      </c>
      <c r="Q205" s="20" t="s">
        <v>45</v>
      </c>
      <c r="R205" s="20" t="s">
        <v>40</v>
      </c>
      <c r="S205" s="20" t="s">
        <v>31</v>
      </c>
      <c r="T205" s="25" t="s">
        <v>340</v>
      </c>
      <c r="U205" s="24" t="s">
        <v>341</v>
      </c>
      <c r="V205" s="24" t="s">
        <v>37</v>
      </c>
      <c r="W205" s="20">
        <v>1</v>
      </c>
    </row>
    <row r="206" spans="1:23" ht="12.75">
      <c r="A206" s="28" t="s">
        <v>23</v>
      </c>
      <c r="B206" s="28" t="s">
        <v>24</v>
      </c>
      <c r="C206" s="61">
        <v>1</v>
      </c>
      <c r="D206" s="62" t="s">
        <v>62</v>
      </c>
      <c r="E206" s="30" t="s">
        <v>26</v>
      </c>
      <c r="F206" s="30" t="s">
        <v>57</v>
      </c>
      <c r="G206" s="30" t="s">
        <v>23</v>
      </c>
      <c r="H206" s="32">
        <v>18</v>
      </c>
      <c r="I206" s="33">
        <v>8931.272155791052</v>
      </c>
      <c r="J206" s="33">
        <f>I206*1.75%+I206</f>
        <v>9087.569418517396</v>
      </c>
      <c r="K206" s="33">
        <v>9087.569418517396</v>
      </c>
      <c r="L206" s="23">
        <f>K206+(K206*2.5%)</f>
        <v>9314.75865398033</v>
      </c>
      <c r="M206" s="23">
        <f>L206+(L206*2%)</f>
        <v>9501.053827059937</v>
      </c>
      <c r="N206" s="23">
        <f>M206+(M206*0.9%)</f>
        <v>9586.563311503476</v>
      </c>
      <c r="O206" s="23">
        <f>N206+(N206*3.5%)</f>
        <v>9922.093027406097</v>
      </c>
      <c r="P206" s="23">
        <f>O206+(O206*3.5%)</f>
        <v>10269.36628336531</v>
      </c>
      <c r="Q206" s="30" t="s">
        <v>45</v>
      </c>
      <c r="R206" s="30" t="s">
        <v>40</v>
      </c>
      <c r="S206" s="30" t="s">
        <v>31</v>
      </c>
      <c r="T206" s="48"/>
      <c r="U206" s="30"/>
      <c r="V206" s="27" t="s">
        <v>23</v>
      </c>
      <c r="W206" s="30">
        <v>1</v>
      </c>
    </row>
    <row r="207" spans="1:23" ht="12.75">
      <c r="A207" s="28" t="s">
        <v>23</v>
      </c>
      <c r="B207" s="28" t="s">
        <v>48</v>
      </c>
      <c r="C207" s="61">
        <v>41</v>
      </c>
      <c r="D207" s="62" t="s">
        <v>342</v>
      </c>
      <c r="E207" s="30" t="s">
        <v>26</v>
      </c>
      <c r="F207" s="48" t="s">
        <v>343</v>
      </c>
      <c r="G207" s="30" t="s">
        <v>28</v>
      </c>
      <c r="H207" s="32">
        <v>17</v>
      </c>
      <c r="I207" s="33">
        <v>8443.395048881</v>
      </c>
      <c r="J207" s="33">
        <f>I207*1.75%+I207</f>
        <v>8591.154462236418</v>
      </c>
      <c r="K207" s="33">
        <v>8591.154462236418</v>
      </c>
      <c r="L207" s="23">
        <f>K207+(K207*2.5%)</f>
        <v>8805.93332379233</v>
      </c>
      <c r="M207" s="23">
        <f>L207+(L207*2%)</f>
        <v>8982.051990268175</v>
      </c>
      <c r="N207" s="23">
        <f>M207+(M207*0.9%)</f>
        <v>9062.89045818059</v>
      </c>
      <c r="O207" s="23">
        <f>N207+(N207*3.5%)</f>
        <v>9380.09162421691</v>
      </c>
      <c r="P207" s="23">
        <f>O207+(O207*3.5%)</f>
        <v>9708.394831064501</v>
      </c>
      <c r="Q207" s="30" t="s">
        <v>45</v>
      </c>
      <c r="R207" s="30" t="s">
        <v>40</v>
      </c>
      <c r="S207" s="30" t="s">
        <v>31</v>
      </c>
      <c r="T207" s="48"/>
      <c r="U207" s="30" t="s">
        <v>344</v>
      </c>
      <c r="V207" s="27" t="s">
        <v>23</v>
      </c>
      <c r="W207" s="30">
        <v>1</v>
      </c>
    </row>
    <row r="208" spans="1:23" ht="12.75">
      <c r="A208" s="28" t="s">
        <v>33</v>
      </c>
      <c r="B208" s="28" t="s">
        <v>24</v>
      </c>
      <c r="C208" s="61">
        <v>74</v>
      </c>
      <c r="D208" s="62" t="s">
        <v>204</v>
      </c>
      <c r="E208" s="30" t="s">
        <v>26</v>
      </c>
      <c r="F208" s="48" t="s">
        <v>122</v>
      </c>
      <c r="G208" s="30" t="s">
        <v>33</v>
      </c>
      <c r="H208" s="32">
        <v>16</v>
      </c>
      <c r="I208" s="33">
        <v>7478.3413688499995</v>
      </c>
      <c r="J208" s="33">
        <f>I208*1.75%+I208</f>
        <v>7609.212342804874</v>
      </c>
      <c r="K208" s="33">
        <v>7609.212342804874</v>
      </c>
      <c r="L208" s="23">
        <f>K208+(K208*2.5%)</f>
        <v>7799.442651374996</v>
      </c>
      <c r="M208" s="23">
        <f>L208+(L208*2%)</f>
        <v>7955.431504402496</v>
      </c>
      <c r="N208" s="23">
        <f>M208+(M208*0.9%)</f>
        <v>8027.030387942119</v>
      </c>
      <c r="O208" s="23">
        <f>N208+(N208*3.5%)</f>
        <v>8307.976451520093</v>
      </c>
      <c r="P208" s="23">
        <f>O208+(O208*3.5%)</f>
        <v>8598.755627323297</v>
      </c>
      <c r="Q208" s="30" t="s">
        <v>45</v>
      </c>
      <c r="R208" s="30" t="s">
        <v>40</v>
      </c>
      <c r="S208" s="30" t="s">
        <v>31</v>
      </c>
      <c r="T208" s="48"/>
      <c r="U208" s="30"/>
      <c r="V208" s="27" t="s">
        <v>37</v>
      </c>
      <c r="W208" s="30">
        <v>2</v>
      </c>
    </row>
    <row r="209" spans="1:23" ht="12.75">
      <c r="A209" s="28" t="s">
        <v>33</v>
      </c>
      <c r="B209" s="28" t="s">
        <v>24</v>
      </c>
      <c r="C209" s="61">
        <v>3</v>
      </c>
      <c r="D209" s="62" t="s">
        <v>71</v>
      </c>
      <c r="E209" s="30" t="s">
        <v>26</v>
      </c>
      <c r="F209" s="48" t="s">
        <v>72</v>
      </c>
      <c r="G209" s="30" t="s">
        <v>33</v>
      </c>
      <c r="H209" s="32">
        <v>15</v>
      </c>
      <c r="I209" s="33">
        <v>6834.731267206</v>
      </c>
      <c r="J209" s="33">
        <f>I209*1.75%+I209</f>
        <v>6954.339064382105</v>
      </c>
      <c r="K209" s="33">
        <v>6954.339064382105</v>
      </c>
      <c r="L209" s="23">
        <f>K209+(K209*2.5%)</f>
        <v>7128.197540991658</v>
      </c>
      <c r="M209" s="23">
        <f>L209+(L209*2%)</f>
        <v>7270.7614918114905</v>
      </c>
      <c r="N209" s="23">
        <f>M209+(M209*0.9%)</f>
        <v>7336.198345237794</v>
      </c>
      <c r="O209" s="23">
        <f>N209+(N209*3.5%)</f>
        <v>7592.965287321116</v>
      </c>
      <c r="P209" s="23">
        <f>O209+(O209*3.5%)</f>
        <v>7858.719072377356</v>
      </c>
      <c r="Q209" s="30" t="s">
        <v>45</v>
      </c>
      <c r="R209" s="30" t="s">
        <v>40</v>
      </c>
      <c r="S209" s="30" t="s">
        <v>31</v>
      </c>
      <c r="T209" s="48"/>
      <c r="U209" s="30" t="s">
        <v>73</v>
      </c>
      <c r="V209" s="27" t="s">
        <v>37</v>
      </c>
      <c r="W209" s="30">
        <v>1</v>
      </c>
    </row>
    <row r="210" spans="1:23" ht="12.75">
      <c r="A210" s="18" t="s">
        <v>33</v>
      </c>
      <c r="B210" s="18" t="s">
        <v>24</v>
      </c>
      <c r="C210" s="18">
        <v>4</v>
      </c>
      <c r="D210" s="26" t="s">
        <v>120</v>
      </c>
      <c r="E210" s="20" t="s">
        <v>26</v>
      </c>
      <c r="F210" s="25" t="s">
        <v>69</v>
      </c>
      <c r="G210" s="20" t="s">
        <v>33</v>
      </c>
      <c r="H210" s="22">
        <v>15</v>
      </c>
      <c r="I210" s="23">
        <v>6513.12274885</v>
      </c>
      <c r="J210" s="23">
        <f>I210*1.75%+I210</f>
        <v>6627.102396954875</v>
      </c>
      <c r="K210" s="23">
        <v>6627.102396954875</v>
      </c>
      <c r="L210" s="23">
        <f>K210+(K210*2.5%)</f>
        <v>6792.779956878747</v>
      </c>
      <c r="M210" s="23">
        <f>L210+(L210*2%)</f>
        <v>6928.635556016322</v>
      </c>
      <c r="N210" s="23">
        <f>M210+(M210*0.9%)</f>
        <v>6990.993276020469</v>
      </c>
      <c r="O210" s="23">
        <f>N210+(N210*3.5%)</f>
        <v>7235.678040681186</v>
      </c>
      <c r="P210" s="23">
        <f>O210+(O210*3.5%)</f>
        <v>7488.926772105027</v>
      </c>
      <c r="Q210" s="20" t="s">
        <v>45</v>
      </c>
      <c r="R210" s="20" t="s">
        <v>40</v>
      </c>
      <c r="S210" s="20" t="s">
        <v>31</v>
      </c>
      <c r="T210" s="25"/>
      <c r="U210" s="36"/>
      <c r="V210" s="24" t="s">
        <v>37</v>
      </c>
      <c r="W210" s="20">
        <v>1</v>
      </c>
    </row>
    <row r="211" spans="1:23" ht="12.75">
      <c r="A211" s="28" t="s">
        <v>33</v>
      </c>
      <c r="B211" s="28" t="s">
        <v>24</v>
      </c>
      <c r="C211" s="61">
        <v>2</v>
      </c>
      <c r="D211" s="62" t="s">
        <v>121</v>
      </c>
      <c r="E211" s="30" t="s">
        <v>26</v>
      </c>
      <c r="F211" s="48" t="s">
        <v>122</v>
      </c>
      <c r="G211" s="30" t="s">
        <v>33</v>
      </c>
      <c r="H211" s="32">
        <v>14</v>
      </c>
      <c r="I211" s="33">
        <v>5869.532998201</v>
      </c>
      <c r="J211" s="33">
        <f>I211*1.75%+I211</f>
        <v>5972.249825669517</v>
      </c>
      <c r="K211" s="33">
        <v>5972.249825669517</v>
      </c>
      <c r="L211" s="23">
        <f>K211+(K211*2.5%)</f>
        <v>6121.556071311255</v>
      </c>
      <c r="M211" s="23">
        <f>L211+(L211*2%)</f>
        <v>6243.987192737481</v>
      </c>
      <c r="N211" s="23">
        <f>M211+(M211*0.9%)</f>
        <v>6300.183077472118</v>
      </c>
      <c r="O211" s="23">
        <f>N211+(N211*3.5%)</f>
        <v>6520.689485183642</v>
      </c>
      <c r="P211" s="23">
        <f>O211+(O211*3.5%)</f>
        <v>6748.91361716507</v>
      </c>
      <c r="Q211" s="30" t="s">
        <v>45</v>
      </c>
      <c r="R211" s="30" t="s">
        <v>40</v>
      </c>
      <c r="S211" s="30" t="s">
        <v>31</v>
      </c>
      <c r="T211" s="48"/>
      <c r="U211" s="30" t="s">
        <v>73</v>
      </c>
      <c r="V211" s="27" t="s">
        <v>37</v>
      </c>
      <c r="W211" s="30">
        <v>1</v>
      </c>
    </row>
    <row r="212" spans="1:23" ht="12.75">
      <c r="A212" s="18" t="s">
        <v>33</v>
      </c>
      <c r="B212" s="18" t="s">
        <v>24</v>
      </c>
      <c r="C212" s="42">
        <v>1</v>
      </c>
      <c r="D212" s="43" t="s">
        <v>187</v>
      </c>
      <c r="E212" s="20" t="s">
        <v>105</v>
      </c>
      <c r="F212" s="25" t="s">
        <v>122</v>
      </c>
      <c r="G212" s="20" t="s">
        <v>33</v>
      </c>
      <c r="H212" s="22">
        <v>14</v>
      </c>
      <c r="I212" s="23">
        <v>4582.601972861001</v>
      </c>
      <c r="J212" s="23">
        <f>I212*1.75%+I212</f>
        <v>4662.797507386068</v>
      </c>
      <c r="K212" s="23">
        <v>4662.797507386068</v>
      </c>
      <c r="L212" s="23">
        <f>K212+(K212*2.5%)</f>
        <v>4779.367445070719</v>
      </c>
      <c r="M212" s="23">
        <f>L212+(L212*2%)</f>
        <v>4874.954793972134</v>
      </c>
      <c r="N212" s="23">
        <f>M212+(M212*0.9%)</f>
        <v>4918.829387117883</v>
      </c>
      <c r="O212" s="23">
        <f>N212+(N212*3.5%)</f>
        <v>5090.988415667009</v>
      </c>
      <c r="P212" s="23">
        <f>O212+(O212*3.5%)</f>
        <v>5269.173010215354</v>
      </c>
      <c r="Q212" s="20" t="s">
        <v>45</v>
      </c>
      <c r="R212" s="20" t="s">
        <v>40</v>
      </c>
      <c r="S212" s="20" t="s">
        <v>31</v>
      </c>
      <c r="T212" s="25"/>
      <c r="U212" s="20"/>
      <c r="V212" s="24" t="s">
        <v>37</v>
      </c>
      <c r="W212" s="20">
        <v>1</v>
      </c>
    </row>
    <row r="213" spans="1:23" ht="12.75">
      <c r="A213" s="28" t="s">
        <v>33</v>
      </c>
      <c r="B213" s="28" t="s">
        <v>48</v>
      </c>
      <c r="C213" s="28">
        <v>92</v>
      </c>
      <c r="D213" s="26" t="s">
        <v>345</v>
      </c>
      <c r="E213" s="20" t="s">
        <v>26</v>
      </c>
      <c r="F213" s="25" t="s">
        <v>346</v>
      </c>
      <c r="G213" s="20" t="s">
        <v>33</v>
      </c>
      <c r="H213" s="22">
        <v>16</v>
      </c>
      <c r="I213" s="23">
        <v>12304.43446885</v>
      </c>
      <c r="J213" s="23">
        <f>I213*1.75%+I213</f>
        <v>12519.762072054875</v>
      </c>
      <c r="K213" s="23">
        <v>12519.762072054875</v>
      </c>
      <c r="L213" s="23">
        <f>K213+(K213*2.5%)</f>
        <v>12832.756123856247</v>
      </c>
      <c r="M213" s="23">
        <f>L213+(L213*2%)</f>
        <v>13089.411246333371</v>
      </c>
      <c r="N213" s="23">
        <f>M213+(M213*0.9%)</f>
        <v>13207.215947550372</v>
      </c>
      <c r="O213" s="23">
        <f>N213+(N213*3.5%)</f>
        <v>13669.468505714634</v>
      </c>
      <c r="P213" s="23">
        <f>O213+(O213*3.5%)</f>
        <v>14147.899903414647</v>
      </c>
      <c r="Q213" s="20" t="s">
        <v>45</v>
      </c>
      <c r="R213" s="20" t="s">
        <v>40</v>
      </c>
      <c r="S213" s="20"/>
      <c r="T213" s="25" t="s">
        <v>212</v>
      </c>
      <c r="U213" s="24" t="s">
        <v>347</v>
      </c>
      <c r="V213" s="24" t="s">
        <v>46</v>
      </c>
      <c r="W213" s="20">
        <v>1</v>
      </c>
    </row>
    <row r="214" spans="1:23" ht="12.75">
      <c r="A214" s="18" t="s">
        <v>33</v>
      </c>
      <c r="B214" s="18" t="s">
        <v>48</v>
      </c>
      <c r="C214" s="18">
        <v>94</v>
      </c>
      <c r="D214" s="26" t="s">
        <v>348</v>
      </c>
      <c r="E214" s="20" t="s">
        <v>26</v>
      </c>
      <c r="F214" s="25" t="s">
        <v>211</v>
      </c>
      <c r="G214" s="20" t="s">
        <v>33</v>
      </c>
      <c r="H214" s="22">
        <v>16</v>
      </c>
      <c r="I214" s="23">
        <v>10052.2573</v>
      </c>
      <c r="J214" s="23">
        <f>I214*1.75%+I214</f>
        <v>10228.17180275</v>
      </c>
      <c r="K214" s="23">
        <v>10228.17180275</v>
      </c>
      <c r="L214" s="23">
        <f>K214+(K214*2.5%)</f>
        <v>10483.87609781875</v>
      </c>
      <c r="M214" s="23">
        <f>L214+(L214*2%)</f>
        <v>10693.553619775124</v>
      </c>
      <c r="N214" s="23">
        <f>M214+(M214*0.9%)</f>
        <v>10789.7956023531</v>
      </c>
      <c r="O214" s="23">
        <f>N214+(N214*3.5%)</f>
        <v>11167.43844843546</v>
      </c>
      <c r="P214" s="23">
        <f>O214+(O214*3.5%)</f>
        <v>11558.2987941307</v>
      </c>
      <c r="Q214" s="20" t="s">
        <v>45</v>
      </c>
      <c r="R214" s="20" t="s">
        <v>40</v>
      </c>
      <c r="S214" s="20" t="s">
        <v>31</v>
      </c>
      <c r="T214" s="25" t="s">
        <v>349</v>
      </c>
      <c r="U214" s="24" t="s">
        <v>350</v>
      </c>
      <c r="V214" s="24" t="s">
        <v>46</v>
      </c>
      <c r="W214" s="20">
        <v>3</v>
      </c>
    </row>
    <row r="215" spans="1:23" ht="12.75">
      <c r="A215" s="18" t="s">
        <v>33</v>
      </c>
      <c r="B215" s="18" t="s">
        <v>48</v>
      </c>
      <c r="C215" s="42">
        <v>46</v>
      </c>
      <c r="D215" s="26" t="s">
        <v>351</v>
      </c>
      <c r="E215" s="20" t="s">
        <v>26</v>
      </c>
      <c r="F215" s="25" t="s">
        <v>346</v>
      </c>
      <c r="G215" s="20" t="s">
        <v>33</v>
      </c>
      <c r="H215" s="22">
        <v>16</v>
      </c>
      <c r="I215" s="23">
        <v>9408.778608849998</v>
      </c>
      <c r="J215" s="23">
        <f>I215*1.75%+I215</f>
        <v>9573.432234504873</v>
      </c>
      <c r="K215" s="23">
        <v>9573.432234504873</v>
      </c>
      <c r="L215" s="23">
        <f>K215+(K215*2.5%)</f>
        <v>9812.768040367495</v>
      </c>
      <c r="M215" s="23">
        <f>L215+(L215*2%)</f>
        <v>10009.023401174845</v>
      </c>
      <c r="N215" s="23">
        <f>M215+(M215*0.9%)</f>
        <v>10099.104611785418</v>
      </c>
      <c r="O215" s="23">
        <f>N215+(N215*3.5%)</f>
        <v>10452.573273197908</v>
      </c>
      <c r="P215" s="23">
        <f>O215+(O215*3.5%)</f>
        <v>10818.413337759835</v>
      </c>
      <c r="Q215" s="20" t="s">
        <v>45</v>
      </c>
      <c r="R215" s="20" t="s">
        <v>40</v>
      </c>
      <c r="S215" s="20" t="s">
        <v>31</v>
      </c>
      <c r="T215" s="25" t="s">
        <v>352</v>
      </c>
      <c r="U215" s="20" t="s">
        <v>238</v>
      </c>
      <c r="V215" s="24" t="s">
        <v>46</v>
      </c>
      <c r="W215" s="20">
        <v>1</v>
      </c>
    </row>
    <row r="216" spans="1:23" ht="12.75">
      <c r="A216" s="18" t="s">
        <v>33</v>
      </c>
      <c r="B216" s="18" t="s">
        <v>48</v>
      </c>
      <c r="C216" s="42">
        <v>49</v>
      </c>
      <c r="D216" s="26" t="s">
        <v>353</v>
      </c>
      <c r="E216" s="20" t="s">
        <v>26</v>
      </c>
      <c r="F216" s="25" t="s">
        <v>346</v>
      </c>
      <c r="G216" s="20" t="s">
        <v>33</v>
      </c>
      <c r="H216" s="22">
        <v>16</v>
      </c>
      <c r="I216" s="23">
        <v>9087.0306</v>
      </c>
      <c r="J216" s="23">
        <f>I216*1.75%+I216</f>
        <v>9246.0536355</v>
      </c>
      <c r="K216" s="23">
        <v>9246.0536355</v>
      </c>
      <c r="L216" s="23">
        <f>K216+(K216*2.5%)</f>
        <v>9477.2049763875</v>
      </c>
      <c r="M216" s="23">
        <f>L216+(L216*2%)</f>
        <v>9666.74907591525</v>
      </c>
      <c r="N216" s="23">
        <f>M216+(M216*0.9%)</f>
        <v>9753.749817598487</v>
      </c>
      <c r="O216" s="23">
        <f>N216+(N216*3.5%)</f>
        <v>10095.131061214435</v>
      </c>
      <c r="P216" s="23">
        <f>O216+(O216*3.5%)</f>
        <v>10448.46064835694</v>
      </c>
      <c r="Q216" s="20" t="s">
        <v>45</v>
      </c>
      <c r="R216" s="20" t="s">
        <v>40</v>
      </c>
      <c r="S216" s="20" t="s">
        <v>31</v>
      </c>
      <c r="T216" s="25" t="s">
        <v>212</v>
      </c>
      <c r="U216" s="20" t="s">
        <v>238</v>
      </c>
      <c r="V216" s="24" t="s">
        <v>46</v>
      </c>
      <c r="W216" s="20">
        <v>1</v>
      </c>
    </row>
    <row r="217" spans="1:23" ht="12.75">
      <c r="A217" s="18" t="s">
        <v>33</v>
      </c>
      <c r="B217" s="18" t="s">
        <v>48</v>
      </c>
      <c r="C217" s="50" t="s">
        <v>354</v>
      </c>
      <c r="D217" s="26" t="s">
        <v>355</v>
      </c>
      <c r="E217" s="20" t="s">
        <v>26</v>
      </c>
      <c r="F217" s="25" t="s">
        <v>346</v>
      </c>
      <c r="G217" s="20" t="s">
        <v>33</v>
      </c>
      <c r="H217" s="22">
        <v>16</v>
      </c>
      <c r="I217" s="23">
        <v>8443.395048881</v>
      </c>
      <c r="J217" s="23">
        <f>I217*1.75%+I217</f>
        <v>8591.154462236418</v>
      </c>
      <c r="K217" s="23">
        <v>8591.154462236418</v>
      </c>
      <c r="L217" s="23">
        <f>K217+(K217*2.5%)</f>
        <v>8805.93332379233</v>
      </c>
      <c r="M217" s="23">
        <f>L217+(L217*2%)</f>
        <v>8982.051990268175</v>
      </c>
      <c r="N217" s="23">
        <f>M217+(M217*0.9%)</f>
        <v>9062.89045818059</v>
      </c>
      <c r="O217" s="23">
        <f>N217+(N217*3.5%)</f>
        <v>9380.09162421691</v>
      </c>
      <c r="P217" s="23">
        <f>O217+(O217*3.5%)</f>
        <v>9708.394831064501</v>
      </c>
      <c r="Q217" s="20" t="s">
        <v>45</v>
      </c>
      <c r="R217" s="20" t="s">
        <v>40</v>
      </c>
      <c r="S217" s="20"/>
      <c r="T217" s="25" t="s">
        <v>212</v>
      </c>
      <c r="U217" s="20" t="s">
        <v>36</v>
      </c>
      <c r="V217" s="24" t="s">
        <v>46</v>
      </c>
      <c r="W217" s="20">
        <v>1</v>
      </c>
    </row>
    <row r="218" spans="1:23" ht="12.75">
      <c r="A218" s="18" t="s">
        <v>33</v>
      </c>
      <c r="B218" s="18" t="s">
        <v>48</v>
      </c>
      <c r="C218" s="42">
        <v>30</v>
      </c>
      <c r="D218" s="26" t="s">
        <v>356</v>
      </c>
      <c r="E218" s="20" t="s">
        <v>26</v>
      </c>
      <c r="F218" s="25" t="s">
        <v>346</v>
      </c>
      <c r="G218" s="20" t="s">
        <v>33</v>
      </c>
      <c r="H218" s="22">
        <v>16</v>
      </c>
      <c r="I218" s="23">
        <v>8121.813999999999</v>
      </c>
      <c r="J218" s="23">
        <f>I218*1.75%+I218</f>
        <v>8263.945744999999</v>
      </c>
      <c r="K218" s="23">
        <v>8263.945744999999</v>
      </c>
      <c r="L218" s="23">
        <f>K218+(K218*2.5%)</f>
        <v>8470.544388625</v>
      </c>
      <c r="M218" s="23">
        <f>L218+(L218*2%)</f>
        <v>8639.955276397499</v>
      </c>
      <c r="N218" s="23">
        <f>M218+(M218*0.9%)</f>
        <v>8717.714873885076</v>
      </c>
      <c r="O218" s="23">
        <f>N218+(N218*3.5%)</f>
        <v>9022.834894471052</v>
      </c>
      <c r="P218" s="23">
        <f>O218+(O218*3.5%)</f>
        <v>9338.634115777539</v>
      </c>
      <c r="Q218" s="20" t="s">
        <v>45</v>
      </c>
      <c r="R218" s="20" t="s">
        <v>40</v>
      </c>
      <c r="S218" s="20" t="s">
        <v>31</v>
      </c>
      <c r="T218" s="25" t="s">
        <v>212</v>
      </c>
      <c r="U218" s="20"/>
      <c r="V218" s="24" t="s">
        <v>46</v>
      </c>
      <c r="W218" s="20">
        <v>1</v>
      </c>
    </row>
    <row r="219" spans="1:23" ht="12.75">
      <c r="A219" s="18" t="s">
        <v>33</v>
      </c>
      <c r="B219" s="18" t="s">
        <v>48</v>
      </c>
      <c r="C219" s="42">
        <v>30</v>
      </c>
      <c r="D219" s="26" t="s">
        <v>357</v>
      </c>
      <c r="E219" s="20" t="s">
        <v>26</v>
      </c>
      <c r="F219" s="25" t="s">
        <v>346</v>
      </c>
      <c r="G219" s="20" t="s">
        <v>33</v>
      </c>
      <c r="H219" s="22">
        <v>16</v>
      </c>
      <c r="I219" s="23">
        <v>8121.813999999999</v>
      </c>
      <c r="J219" s="23">
        <f>I219*1.75%+I219</f>
        <v>8263.945744999999</v>
      </c>
      <c r="K219" s="23">
        <v>8263.945744999999</v>
      </c>
      <c r="L219" s="23">
        <f>K219+(K219*2.5%)</f>
        <v>8470.544388625</v>
      </c>
      <c r="M219" s="23">
        <f>L219+(L219*2%)</f>
        <v>8639.955276397499</v>
      </c>
      <c r="N219" s="23">
        <f>M219+(M219*0.9%)</f>
        <v>8717.714873885076</v>
      </c>
      <c r="O219" s="23">
        <f>N219+(N219*3.5%)</f>
        <v>9022.834894471052</v>
      </c>
      <c r="P219" s="23">
        <f>O219+(O219*3.5%)</f>
        <v>9338.634115777539</v>
      </c>
      <c r="Q219" s="20" t="s">
        <v>45</v>
      </c>
      <c r="R219" s="20" t="s">
        <v>40</v>
      </c>
      <c r="S219" s="20" t="s">
        <v>31</v>
      </c>
      <c r="T219" s="25" t="s">
        <v>212</v>
      </c>
      <c r="U219" s="20"/>
      <c r="V219" s="24" t="s">
        <v>46</v>
      </c>
      <c r="W219" s="20">
        <v>1</v>
      </c>
    </row>
    <row r="220" spans="1:23" ht="12.75">
      <c r="A220" s="18" t="s">
        <v>33</v>
      </c>
      <c r="B220" s="18" t="s">
        <v>48</v>
      </c>
      <c r="C220" s="42">
        <v>30</v>
      </c>
      <c r="D220" s="26" t="s">
        <v>358</v>
      </c>
      <c r="E220" s="20" t="s">
        <v>26</v>
      </c>
      <c r="F220" s="25" t="s">
        <v>346</v>
      </c>
      <c r="G220" s="20" t="s">
        <v>33</v>
      </c>
      <c r="H220" s="22">
        <v>16</v>
      </c>
      <c r="I220" s="23">
        <v>8121.813999999999</v>
      </c>
      <c r="J220" s="23">
        <f>I220*1.75%+I220</f>
        <v>8263.945744999999</v>
      </c>
      <c r="K220" s="23">
        <v>8263.945744999999</v>
      </c>
      <c r="L220" s="23">
        <f>K220+(K220*2.5%)</f>
        <v>8470.544388625</v>
      </c>
      <c r="M220" s="23">
        <f>L220+(L220*2%)</f>
        <v>8639.955276397499</v>
      </c>
      <c r="N220" s="23">
        <f>M220+(M220*0.9%)</f>
        <v>8717.714873885076</v>
      </c>
      <c r="O220" s="23">
        <f>N220+(N220*3.5%)</f>
        <v>9022.834894471052</v>
      </c>
      <c r="P220" s="23">
        <f>O220+(O220*3.5%)</f>
        <v>9338.634115777539</v>
      </c>
      <c r="Q220" s="20" t="s">
        <v>45</v>
      </c>
      <c r="R220" s="20" t="s">
        <v>40</v>
      </c>
      <c r="S220" s="20" t="s">
        <v>31</v>
      </c>
      <c r="T220" s="25" t="s">
        <v>328</v>
      </c>
      <c r="U220" s="20"/>
      <c r="V220" s="24" t="s">
        <v>46</v>
      </c>
      <c r="W220" s="20">
        <v>1</v>
      </c>
    </row>
    <row r="221" spans="1:23" ht="12.75">
      <c r="A221" s="18" t="s">
        <v>33</v>
      </c>
      <c r="B221" s="18" t="s">
        <v>48</v>
      </c>
      <c r="C221" s="42">
        <v>30</v>
      </c>
      <c r="D221" s="26" t="s">
        <v>359</v>
      </c>
      <c r="E221" s="20" t="s">
        <v>26</v>
      </c>
      <c r="F221" s="25" t="s">
        <v>346</v>
      </c>
      <c r="G221" s="20" t="s">
        <v>33</v>
      </c>
      <c r="H221" s="22">
        <v>16</v>
      </c>
      <c r="I221" s="23">
        <v>8121.813999999999</v>
      </c>
      <c r="J221" s="23">
        <f>I221*1.75%+I221</f>
        <v>8263.945744999999</v>
      </c>
      <c r="K221" s="23">
        <v>8263.945744999999</v>
      </c>
      <c r="L221" s="23">
        <f>K221+(K221*2.5%)</f>
        <v>8470.544388625</v>
      </c>
      <c r="M221" s="23">
        <f>L221+(L221*2%)</f>
        <v>8639.955276397499</v>
      </c>
      <c r="N221" s="23">
        <f>M221+(M221*0.9%)</f>
        <v>8717.714873885076</v>
      </c>
      <c r="O221" s="23">
        <f>N221+(N221*3.5%)</f>
        <v>9022.834894471052</v>
      </c>
      <c r="P221" s="23">
        <f>O221+(O221*3.5%)</f>
        <v>9338.634115777539</v>
      </c>
      <c r="Q221" s="20" t="s">
        <v>45</v>
      </c>
      <c r="R221" s="20" t="s">
        <v>40</v>
      </c>
      <c r="S221" s="20" t="s">
        <v>31</v>
      </c>
      <c r="T221" s="25" t="s">
        <v>212</v>
      </c>
      <c r="U221" s="20"/>
      <c r="V221" s="24" t="s">
        <v>46</v>
      </c>
      <c r="W221" s="20">
        <v>1</v>
      </c>
    </row>
    <row r="222" spans="1:23" ht="12.75">
      <c r="A222" s="18" t="s">
        <v>33</v>
      </c>
      <c r="B222" s="18" t="s">
        <v>48</v>
      </c>
      <c r="C222" s="18">
        <v>47</v>
      </c>
      <c r="D222" s="26" t="s">
        <v>360</v>
      </c>
      <c r="E222" s="20" t="s">
        <v>26</v>
      </c>
      <c r="F222" s="25" t="s">
        <v>346</v>
      </c>
      <c r="G222" s="20" t="s">
        <v>33</v>
      </c>
      <c r="H222" s="22">
        <v>16</v>
      </c>
      <c r="I222" s="23">
        <v>8121.6622925460015</v>
      </c>
      <c r="J222" s="23">
        <f>I222*1.75%+I222</f>
        <v>8263.791382665557</v>
      </c>
      <c r="K222" s="23">
        <v>8263.791382665557</v>
      </c>
      <c r="L222" s="23">
        <f>K222+(K222*2.5%)</f>
        <v>8470.386167232196</v>
      </c>
      <c r="M222" s="23">
        <f>L222+(L222*2%)</f>
        <v>8639.79389057684</v>
      </c>
      <c r="N222" s="23">
        <f>M222+(M222*0.9%)</f>
        <v>8717.552035592033</v>
      </c>
      <c r="O222" s="23">
        <f>N222+(N222*3.5%)</f>
        <v>9022.666356837753</v>
      </c>
      <c r="P222" s="23">
        <f>O222+(O222*3.5%)</f>
        <v>9338.459679327076</v>
      </c>
      <c r="Q222" s="20" t="s">
        <v>45</v>
      </c>
      <c r="R222" s="20" t="s">
        <v>40</v>
      </c>
      <c r="S222" s="20" t="s">
        <v>31</v>
      </c>
      <c r="T222" s="25" t="s">
        <v>212</v>
      </c>
      <c r="U222" s="20"/>
      <c r="V222" s="24" t="s">
        <v>46</v>
      </c>
      <c r="W222" s="20">
        <v>1</v>
      </c>
    </row>
    <row r="223" spans="1:23" ht="12.75">
      <c r="A223" s="18" t="s">
        <v>33</v>
      </c>
      <c r="B223" s="18" t="s">
        <v>48</v>
      </c>
      <c r="C223" s="18">
        <v>93</v>
      </c>
      <c r="D223" s="26" t="s">
        <v>361</v>
      </c>
      <c r="E223" s="20" t="s">
        <v>26</v>
      </c>
      <c r="F223" s="25" t="s">
        <v>211</v>
      </c>
      <c r="G223" s="20" t="s">
        <v>33</v>
      </c>
      <c r="H223" s="22">
        <v>16</v>
      </c>
      <c r="I223" s="23">
        <v>8121.82044885</v>
      </c>
      <c r="J223" s="23">
        <f>I223*1.75%+I223</f>
        <v>8263.952306704874</v>
      </c>
      <c r="K223" s="23">
        <v>8263.952306704874</v>
      </c>
      <c r="L223" s="23">
        <f>K223+(K223*2.5%)</f>
        <v>8470.551114372496</v>
      </c>
      <c r="M223" s="23">
        <f>L223+(L223*2%)</f>
        <v>8639.962136659946</v>
      </c>
      <c r="N223" s="23">
        <f>M223+(M223*0.9%)</f>
        <v>8717.721795889885</v>
      </c>
      <c r="O223" s="23">
        <f>N223+(N223*3.5%)</f>
        <v>9022.842058746031</v>
      </c>
      <c r="P223" s="23">
        <f>O223+(O223*3.5%)</f>
        <v>9338.641530802142</v>
      </c>
      <c r="Q223" s="20" t="s">
        <v>45</v>
      </c>
      <c r="R223" s="20" t="s">
        <v>40</v>
      </c>
      <c r="S223" s="20" t="s">
        <v>31</v>
      </c>
      <c r="T223" s="25" t="s">
        <v>349</v>
      </c>
      <c r="U223" s="24"/>
      <c r="V223" s="24" t="s">
        <v>46</v>
      </c>
      <c r="W223" s="20">
        <v>1</v>
      </c>
    </row>
    <row r="224" spans="1:23" ht="12.75">
      <c r="A224" s="18" t="s">
        <v>33</v>
      </c>
      <c r="B224" s="18" t="s">
        <v>48</v>
      </c>
      <c r="C224" s="42">
        <v>57</v>
      </c>
      <c r="D224" s="26" t="s">
        <v>362</v>
      </c>
      <c r="E224" s="20" t="s">
        <v>26</v>
      </c>
      <c r="F224" s="25" t="s">
        <v>346</v>
      </c>
      <c r="G224" s="20" t="s">
        <v>33</v>
      </c>
      <c r="H224" s="22">
        <v>16</v>
      </c>
      <c r="I224" s="23">
        <v>7478.196779876001</v>
      </c>
      <c r="J224" s="23">
        <f>I224*1.75%+I224</f>
        <v>7609.06522352383</v>
      </c>
      <c r="K224" s="23">
        <v>7609.06522352383</v>
      </c>
      <c r="L224" s="23">
        <f>K224+(K224*2.5%)</f>
        <v>7799.291854111926</v>
      </c>
      <c r="M224" s="23">
        <f>L224+(L224*2%)</f>
        <v>7955.277691194165</v>
      </c>
      <c r="N224" s="23">
        <f>M224+(M224*0.9%)</f>
        <v>8026.875190414912</v>
      </c>
      <c r="O224" s="23">
        <f>N224+(N224*3.5%)</f>
        <v>8307.815822079434</v>
      </c>
      <c r="P224" s="23">
        <f>O224+(O224*3.5%)</f>
        <v>8598.589375852214</v>
      </c>
      <c r="Q224" s="20" t="s">
        <v>45</v>
      </c>
      <c r="R224" s="20" t="s">
        <v>40</v>
      </c>
      <c r="S224" s="20" t="s">
        <v>31</v>
      </c>
      <c r="T224" s="25" t="s">
        <v>363</v>
      </c>
      <c r="U224" s="20"/>
      <c r="V224" s="24" t="s">
        <v>46</v>
      </c>
      <c r="W224" s="20">
        <v>1</v>
      </c>
    </row>
    <row r="225" spans="1:23" ht="12.75">
      <c r="A225" s="18" t="s">
        <v>33</v>
      </c>
      <c r="B225" s="18" t="s">
        <v>24</v>
      </c>
      <c r="C225" s="50" t="s">
        <v>338</v>
      </c>
      <c r="D225" s="26" t="s">
        <v>364</v>
      </c>
      <c r="E225" s="20" t="s">
        <v>26</v>
      </c>
      <c r="F225" s="25" t="s">
        <v>211</v>
      </c>
      <c r="G225" s="20" t="s">
        <v>33</v>
      </c>
      <c r="H225" s="22">
        <v>15</v>
      </c>
      <c r="I225" s="23">
        <v>8765.29952885</v>
      </c>
      <c r="J225" s="23">
        <f>I225*1.75%+I225</f>
        <v>8918.692270604875</v>
      </c>
      <c r="K225" s="23">
        <v>8918.692270604875</v>
      </c>
      <c r="L225" s="23">
        <f>K225+(K225*2.5%)</f>
        <v>9141.659577369997</v>
      </c>
      <c r="M225" s="23">
        <f>L225+(L225*2%)</f>
        <v>9324.492768917396</v>
      </c>
      <c r="N225" s="23">
        <f>M225+(M225*0.9%)</f>
        <v>9408.413203837654</v>
      </c>
      <c r="O225" s="23">
        <f>N225+(N225*3.5%)</f>
        <v>9737.707665971971</v>
      </c>
      <c r="P225" s="23">
        <f>O225+(O225*3.5%)</f>
        <v>10078.52743428099</v>
      </c>
      <c r="Q225" s="20" t="s">
        <v>45</v>
      </c>
      <c r="R225" s="20" t="s">
        <v>40</v>
      </c>
      <c r="S225" s="20" t="s">
        <v>31</v>
      </c>
      <c r="T225" s="25" t="s">
        <v>352</v>
      </c>
      <c r="U225" s="20" t="s">
        <v>238</v>
      </c>
      <c r="V225" s="24" t="s">
        <v>46</v>
      </c>
      <c r="W225" s="20">
        <v>1</v>
      </c>
    </row>
    <row r="226" spans="1:23" ht="12.75">
      <c r="A226" s="18" t="s">
        <v>33</v>
      </c>
      <c r="B226" s="18" t="s">
        <v>24</v>
      </c>
      <c r="C226" s="42">
        <v>93</v>
      </c>
      <c r="D226" s="26" t="s">
        <v>365</v>
      </c>
      <c r="E226" s="20" t="s">
        <v>26</v>
      </c>
      <c r="F226" s="25" t="s">
        <v>211</v>
      </c>
      <c r="G226" s="20" t="s">
        <v>33</v>
      </c>
      <c r="H226" s="22">
        <v>14</v>
      </c>
      <c r="I226" s="23">
        <v>11660.955388850001</v>
      </c>
      <c r="J226" s="23">
        <f>I226*1.75%+I226</f>
        <v>11865.022108154877</v>
      </c>
      <c r="K226" s="23">
        <v>11865.022108154877</v>
      </c>
      <c r="L226" s="23">
        <f>K226+(K226*2.5%)</f>
        <v>12161.647660858749</v>
      </c>
      <c r="M226" s="23">
        <f>L226+(L226*2%)</f>
        <v>12404.880614075924</v>
      </c>
      <c r="N226" s="23">
        <f>M226+(M226*0.9%)</f>
        <v>12516.524539602608</v>
      </c>
      <c r="O226" s="23">
        <f>N226+(N226*3.5%)</f>
        <v>12954.602898488698</v>
      </c>
      <c r="P226" s="23">
        <f>O226+(O226*3.5%)</f>
        <v>13408.013999935802</v>
      </c>
      <c r="Q226" s="20" t="s">
        <v>45</v>
      </c>
      <c r="R226" s="20" t="s">
        <v>40</v>
      </c>
      <c r="S226" s="20" t="s">
        <v>31</v>
      </c>
      <c r="T226" s="25" t="s">
        <v>212</v>
      </c>
      <c r="U226" s="24" t="s">
        <v>347</v>
      </c>
      <c r="V226" s="24" t="s">
        <v>46</v>
      </c>
      <c r="W226" s="20">
        <v>1</v>
      </c>
    </row>
    <row r="227" spans="1:23" ht="12.75">
      <c r="A227" s="18" t="s">
        <v>33</v>
      </c>
      <c r="B227" s="18" t="s">
        <v>24</v>
      </c>
      <c r="C227" s="42">
        <v>37</v>
      </c>
      <c r="D227" s="26" t="s">
        <v>366</v>
      </c>
      <c r="E227" s="20" t="s">
        <v>26</v>
      </c>
      <c r="F227" s="25" t="s">
        <v>211</v>
      </c>
      <c r="G227" s="20" t="s">
        <v>33</v>
      </c>
      <c r="H227" s="22">
        <v>15</v>
      </c>
      <c r="I227" s="23">
        <v>10052.25768885</v>
      </c>
      <c r="J227" s="23">
        <f>I227*1.75%+I227</f>
        <v>10228.172198404876</v>
      </c>
      <c r="K227" s="23">
        <v>10228.172198404876</v>
      </c>
      <c r="L227" s="23">
        <f>K227+(K227*2.5%)</f>
        <v>10483.876503364998</v>
      </c>
      <c r="M227" s="23">
        <f>L227+(L227*2%)</f>
        <v>10693.554033432298</v>
      </c>
      <c r="N227" s="23">
        <f>M227+(M227*0.9%)</f>
        <v>10789.796019733189</v>
      </c>
      <c r="O227" s="23">
        <f>N227+(N227*3.5%)</f>
        <v>11167.43888042385</v>
      </c>
      <c r="P227" s="23">
        <f>O227+(O227*3.5%)</f>
        <v>11558.299241238685</v>
      </c>
      <c r="Q227" s="20" t="s">
        <v>45</v>
      </c>
      <c r="R227" s="20" t="s">
        <v>40</v>
      </c>
      <c r="S227" s="20" t="s">
        <v>31</v>
      </c>
      <c r="T227" s="25" t="s">
        <v>349</v>
      </c>
      <c r="U227" s="25" t="s">
        <v>367</v>
      </c>
      <c r="V227" s="24" t="s">
        <v>46</v>
      </c>
      <c r="W227" s="20">
        <v>6</v>
      </c>
    </row>
    <row r="228" spans="1:23" ht="12.75">
      <c r="A228" s="18" t="s">
        <v>33</v>
      </c>
      <c r="B228" s="18" t="s">
        <v>24</v>
      </c>
      <c r="C228" s="42">
        <v>29</v>
      </c>
      <c r="D228" s="26" t="s">
        <v>368</v>
      </c>
      <c r="E228" s="20" t="s">
        <v>26</v>
      </c>
      <c r="F228" s="25" t="s">
        <v>211</v>
      </c>
      <c r="G228" s="20" t="s">
        <v>33</v>
      </c>
      <c r="H228" s="22">
        <v>14</v>
      </c>
      <c r="I228" s="23">
        <v>8443.395048881</v>
      </c>
      <c r="J228" s="23">
        <f>I228*1.75%+I228</f>
        <v>8591.154462236418</v>
      </c>
      <c r="K228" s="23">
        <v>8591.154462236418</v>
      </c>
      <c r="L228" s="23">
        <f>K228+(K228*2.5%)</f>
        <v>8805.93332379233</v>
      </c>
      <c r="M228" s="23">
        <f>L228+(L228*2%)</f>
        <v>8982.051990268175</v>
      </c>
      <c r="N228" s="23">
        <f>M228+(M228*0.9%)</f>
        <v>9062.89045818059</v>
      </c>
      <c r="O228" s="23">
        <f>N228+(N228*3.5%)</f>
        <v>9380.09162421691</v>
      </c>
      <c r="P228" s="23">
        <f>O228+(O228*3.5%)</f>
        <v>9708.394831064501</v>
      </c>
      <c r="Q228" s="20" t="s">
        <v>45</v>
      </c>
      <c r="R228" s="20" t="s">
        <v>40</v>
      </c>
      <c r="S228" s="20" t="s">
        <v>31</v>
      </c>
      <c r="T228" s="25" t="s">
        <v>212</v>
      </c>
      <c r="U228" s="20"/>
      <c r="V228" s="24" t="s">
        <v>46</v>
      </c>
      <c r="W228" s="20">
        <v>1</v>
      </c>
    </row>
    <row r="229" spans="1:23" ht="12.75">
      <c r="A229" s="18" t="s">
        <v>33</v>
      </c>
      <c r="B229" s="18" t="s">
        <v>24</v>
      </c>
      <c r="C229" s="42">
        <v>34</v>
      </c>
      <c r="D229" s="26" t="s">
        <v>369</v>
      </c>
      <c r="E229" s="20" t="s">
        <v>26</v>
      </c>
      <c r="F229" s="25" t="s">
        <v>211</v>
      </c>
      <c r="G229" s="20" t="s">
        <v>33</v>
      </c>
      <c r="H229" s="22">
        <v>14</v>
      </c>
      <c r="I229" s="23">
        <v>8443.395048881</v>
      </c>
      <c r="J229" s="23">
        <f>I229*1.75%+I229</f>
        <v>8591.154462236418</v>
      </c>
      <c r="K229" s="23">
        <v>8591.154462236418</v>
      </c>
      <c r="L229" s="23">
        <f>K229+(K229*2.5%)</f>
        <v>8805.93332379233</v>
      </c>
      <c r="M229" s="23">
        <f>L229+(L229*2%)</f>
        <v>8982.051990268175</v>
      </c>
      <c r="N229" s="23">
        <f>M229+(M229*0.9%)</f>
        <v>9062.89045818059</v>
      </c>
      <c r="O229" s="23">
        <f>N229+(N229*3.5%)</f>
        <v>9380.09162421691</v>
      </c>
      <c r="P229" s="23">
        <f>O229+(O229*3.5%)</f>
        <v>9708.394831064501</v>
      </c>
      <c r="Q229" s="20" t="s">
        <v>45</v>
      </c>
      <c r="R229" s="20" t="s">
        <v>40</v>
      </c>
      <c r="S229" s="20" t="s">
        <v>31</v>
      </c>
      <c r="T229" s="25" t="s">
        <v>370</v>
      </c>
      <c r="U229" s="20" t="s">
        <v>371</v>
      </c>
      <c r="V229" s="24" t="s">
        <v>46</v>
      </c>
      <c r="W229" s="20">
        <v>1</v>
      </c>
    </row>
    <row r="230" spans="1:23" ht="12.75">
      <c r="A230" s="18" t="s">
        <v>33</v>
      </c>
      <c r="B230" s="18" t="s">
        <v>24</v>
      </c>
      <c r="C230" s="42">
        <v>19</v>
      </c>
      <c r="D230" s="26" t="s">
        <v>372</v>
      </c>
      <c r="E230" s="20" t="s">
        <v>26</v>
      </c>
      <c r="F230" s="25" t="s">
        <v>211</v>
      </c>
      <c r="G230" s="20" t="s">
        <v>33</v>
      </c>
      <c r="H230" s="22">
        <v>14</v>
      </c>
      <c r="I230" s="23">
        <v>7799.929536211001</v>
      </c>
      <c r="J230" s="23">
        <f>I230*1.75%+I230</f>
        <v>7936.428303094694</v>
      </c>
      <c r="K230" s="23">
        <v>7936.428303094694</v>
      </c>
      <c r="L230" s="23">
        <f>K230+(K230*2.5%)</f>
        <v>8134.839010672061</v>
      </c>
      <c r="M230" s="23">
        <f>L230+(L230*2%)</f>
        <v>8297.535790885502</v>
      </c>
      <c r="N230" s="23">
        <f>M230+(M230*0.9%)</f>
        <v>8372.213613003472</v>
      </c>
      <c r="O230" s="23">
        <f>N230+(N230*3.5%)</f>
        <v>8665.241089458594</v>
      </c>
      <c r="P230" s="23">
        <f>O230+(O230*3.5%)</f>
        <v>8968.524527589645</v>
      </c>
      <c r="Q230" s="20" t="s">
        <v>45</v>
      </c>
      <c r="R230" s="20" t="s">
        <v>40</v>
      </c>
      <c r="S230" s="20" t="s">
        <v>31</v>
      </c>
      <c r="T230" s="25" t="s">
        <v>370</v>
      </c>
      <c r="U230" s="20"/>
      <c r="V230" s="24" t="s">
        <v>46</v>
      </c>
      <c r="W230" s="20">
        <v>1</v>
      </c>
    </row>
    <row r="231" spans="1:23" ht="12.75">
      <c r="A231" s="18" t="s">
        <v>33</v>
      </c>
      <c r="B231" s="18" t="s">
        <v>24</v>
      </c>
      <c r="C231" s="42">
        <v>38</v>
      </c>
      <c r="D231" s="26" t="s">
        <v>373</v>
      </c>
      <c r="E231" s="20" t="s">
        <v>26</v>
      </c>
      <c r="F231" s="25" t="s">
        <v>211</v>
      </c>
      <c r="G231" s="20" t="s">
        <v>33</v>
      </c>
      <c r="H231" s="22">
        <v>14</v>
      </c>
      <c r="I231" s="23">
        <v>7799.929536211001</v>
      </c>
      <c r="J231" s="23">
        <f>I231*1.75%+I231</f>
        <v>7936.428303094694</v>
      </c>
      <c r="K231" s="23">
        <v>7936.428303094694</v>
      </c>
      <c r="L231" s="23">
        <f>K231+(K231*2.5%)</f>
        <v>8134.839010672061</v>
      </c>
      <c r="M231" s="23">
        <f>L231+(L231*2%)</f>
        <v>8297.535790885502</v>
      </c>
      <c r="N231" s="23">
        <f>M231+(M231*0.9%)</f>
        <v>8372.213613003472</v>
      </c>
      <c r="O231" s="23">
        <f>N231+(N231*3.5%)</f>
        <v>8665.241089458594</v>
      </c>
      <c r="P231" s="23">
        <f>O231+(O231*3.5%)</f>
        <v>8968.524527589645</v>
      </c>
      <c r="Q231" s="20" t="s">
        <v>45</v>
      </c>
      <c r="R231" s="20" t="s">
        <v>40</v>
      </c>
      <c r="S231" s="20" t="s">
        <v>31</v>
      </c>
      <c r="T231" s="25" t="s">
        <v>212</v>
      </c>
      <c r="U231" s="25"/>
      <c r="V231" s="24" t="s">
        <v>46</v>
      </c>
      <c r="W231" s="20">
        <v>2</v>
      </c>
    </row>
    <row r="232" spans="1:23" ht="12.75">
      <c r="A232" s="18" t="s">
        <v>33</v>
      </c>
      <c r="B232" s="18" t="s">
        <v>24</v>
      </c>
      <c r="C232" s="42">
        <v>32</v>
      </c>
      <c r="D232" s="26" t="s">
        <v>374</v>
      </c>
      <c r="E232" s="20" t="s">
        <v>26</v>
      </c>
      <c r="F232" s="25" t="s">
        <v>211</v>
      </c>
      <c r="G232" s="20" t="s">
        <v>33</v>
      </c>
      <c r="H232" s="22">
        <v>14</v>
      </c>
      <c r="I232" s="23">
        <v>7478.196779876001</v>
      </c>
      <c r="J232" s="23">
        <f>I232*1.75%+I232</f>
        <v>7609.06522352383</v>
      </c>
      <c r="K232" s="23">
        <v>7609.06522352383</v>
      </c>
      <c r="L232" s="23">
        <f>K232+(K232*2.5%)</f>
        <v>7799.291854111926</v>
      </c>
      <c r="M232" s="23">
        <f>L232+(L232*2%)</f>
        <v>7955.277691194165</v>
      </c>
      <c r="N232" s="23">
        <f>M232+(M232*0.9%)</f>
        <v>8026.875190414912</v>
      </c>
      <c r="O232" s="23">
        <f>N232+(N232*3.5%)</f>
        <v>8307.815822079434</v>
      </c>
      <c r="P232" s="23">
        <f>O232+(O232*3.5%)</f>
        <v>8598.589375852214</v>
      </c>
      <c r="Q232" s="20" t="s">
        <v>45</v>
      </c>
      <c r="R232" s="20" t="s">
        <v>40</v>
      </c>
      <c r="S232" s="20" t="s">
        <v>31</v>
      </c>
      <c r="T232" s="25" t="s">
        <v>328</v>
      </c>
      <c r="U232" s="20"/>
      <c r="V232" s="24" t="s">
        <v>46</v>
      </c>
      <c r="W232" s="20">
        <v>3</v>
      </c>
    </row>
    <row r="233" spans="1:23" ht="12.75">
      <c r="A233" s="18" t="s">
        <v>33</v>
      </c>
      <c r="B233" s="18" t="s">
        <v>24</v>
      </c>
      <c r="C233" s="42">
        <v>18</v>
      </c>
      <c r="D233" s="26" t="s">
        <v>375</v>
      </c>
      <c r="E233" s="20" t="s">
        <v>26</v>
      </c>
      <c r="F233" s="25" t="s">
        <v>211</v>
      </c>
      <c r="G233" s="20" t="s">
        <v>33</v>
      </c>
      <c r="H233" s="22">
        <v>14</v>
      </c>
      <c r="I233" s="23">
        <v>7478.196779876001</v>
      </c>
      <c r="J233" s="23">
        <f>I233*1.75%+I233</f>
        <v>7609.06522352383</v>
      </c>
      <c r="K233" s="23">
        <v>7609.06522352383</v>
      </c>
      <c r="L233" s="23">
        <f>K233+(K233*2.5%)</f>
        <v>7799.291854111926</v>
      </c>
      <c r="M233" s="23">
        <f>L233+(L233*2%)</f>
        <v>7955.277691194165</v>
      </c>
      <c r="N233" s="23">
        <f>M233+(M233*0.9%)</f>
        <v>8026.875190414912</v>
      </c>
      <c r="O233" s="23">
        <f>N233+(N233*3.5%)</f>
        <v>8307.815822079434</v>
      </c>
      <c r="P233" s="23">
        <f>O233+(O233*3.5%)</f>
        <v>8598.589375852214</v>
      </c>
      <c r="Q233" s="20" t="s">
        <v>45</v>
      </c>
      <c r="R233" s="20" t="s">
        <v>40</v>
      </c>
      <c r="S233" s="20" t="s">
        <v>31</v>
      </c>
      <c r="T233" s="25" t="s">
        <v>212</v>
      </c>
      <c r="U233" s="20"/>
      <c r="V233" s="24" t="s">
        <v>46</v>
      </c>
      <c r="W233" s="20">
        <v>2</v>
      </c>
    </row>
    <row r="234" spans="1:23" ht="12.75">
      <c r="A234" s="18" t="s">
        <v>33</v>
      </c>
      <c r="B234" s="18" t="s">
        <v>24</v>
      </c>
      <c r="C234" s="42">
        <v>23</v>
      </c>
      <c r="D234" s="26" t="s">
        <v>376</v>
      </c>
      <c r="E234" s="20" t="s">
        <v>26</v>
      </c>
      <c r="F234" s="25" t="s">
        <v>211</v>
      </c>
      <c r="G234" s="20" t="s">
        <v>33</v>
      </c>
      <c r="H234" s="22">
        <v>14</v>
      </c>
      <c r="I234" s="23">
        <v>7478.196779876001</v>
      </c>
      <c r="J234" s="23">
        <f>I234*1.75%+I234</f>
        <v>7609.06522352383</v>
      </c>
      <c r="K234" s="23">
        <v>7609.06522352383</v>
      </c>
      <c r="L234" s="23">
        <f>K234+(K234*2.5%)</f>
        <v>7799.291854111926</v>
      </c>
      <c r="M234" s="23">
        <f>L234+(L234*2%)</f>
        <v>7955.277691194165</v>
      </c>
      <c r="N234" s="23">
        <f>M234+(M234*0.9%)</f>
        <v>8026.875190414912</v>
      </c>
      <c r="O234" s="23">
        <f>N234+(N234*3.5%)</f>
        <v>8307.815822079434</v>
      </c>
      <c r="P234" s="23">
        <f>O234+(O234*3.5%)</f>
        <v>8598.589375852214</v>
      </c>
      <c r="Q234" s="20" t="s">
        <v>45</v>
      </c>
      <c r="R234" s="20" t="s">
        <v>40</v>
      </c>
      <c r="S234" s="20" t="s">
        <v>31</v>
      </c>
      <c r="T234" s="25" t="s">
        <v>212</v>
      </c>
      <c r="U234" s="20"/>
      <c r="V234" s="24" t="s">
        <v>46</v>
      </c>
      <c r="W234" s="20">
        <v>1</v>
      </c>
    </row>
    <row r="235" spans="1:23" ht="12.75">
      <c r="A235" s="18" t="s">
        <v>33</v>
      </c>
      <c r="B235" s="18" t="s">
        <v>24</v>
      </c>
      <c r="C235" s="42">
        <v>33</v>
      </c>
      <c r="D235" s="26" t="s">
        <v>377</v>
      </c>
      <c r="E235" s="20" t="s">
        <v>26</v>
      </c>
      <c r="F235" s="25" t="s">
        <v>211</v>
      </c>
      <c r="G235" s="20" t="s">
        <v>33</v>
      </c>
      <c r="H235" s="22">
        <v>14</v>
      </c>
      <c r="I235" s="23">
        <v>7478.196779876001</v>
      </c>
      <c r="J235" s="23">
        <f>I235*1.75%+I235</f>
        <v>7609.06522352383</v>
      </c>
      <c r="K235" s="23">
        <v>7609.06522352383</v>
      </c>
      <c r="L235" s="23">
        <f>K235+(K235*2.5%)</f>
        <v>7799.291854111926</v>
      </c>
      <c r="M235" s="23">
        <f>L235+(L235*2%)</f>
        <v>7955.277691194165</v>
      </c>
      <c r="N235" s="23">
        <f>M235+(M235*0.9%)</f>
        <v>8026.875190414912</v>
      </c>
      <c r="O235" s="23">
        <f>N235+(N235*3.5%)</f>
        <v>8307.815822079434</v>
      </c>
      <c r="P235" s="23">
        <f>O235+(O235*3.5%)</f>
        <v>8598.589375852214</v>
      </c>
      <c r="Q235" s="20" t="s">
        <v>45</v>
      </c>
      <c r="R235" s="20" t="s">
        <v>40</v>
      </c>
      <c r="S235" s="20" t="s">
        <v>31</v>
      </c>
      <c r="T235" s="25" t="s">
        <v>212</v>
      </c>
      <c r="U235" s="20"/>
      <c r="V235" s="24" t="s">
        <v>46</v>
      </c>
      <c r="W235" s="20">
        <v>2</v>
      </c>
    </row>
    <row r="236" spans="1:23" ht="12.75">
      <c r="A236" s="18" t="s">
        <v>33</v>
      </c>
      <c r="B236" s="18" t="s">
        <v>24</v>
      </c>
      <c r="C236" s="50" t="s">
        <v>378</v>
      </c>
      <c r="D236" s="26" t="s">
        <v>379</v>
      </c>
      <c r="E236" s="20" t="s">
        <v>26</v>
      </c>
      <c r="F236" s="25" t="s">
        <v>211</v>
      </c>
      <c r="G236" s="20" t="s">
        <v>33</v>
      </c>
      <c r="H236" s="22">
        <v>14</v>
      </c>
      <c r="I236" s="23">
        <v>7478.196779876001</v>
      </c>
      <c r="J236" s="23">
        <f>I236*1.75%+I236</f>
        <v>7609.06522352383</v>
      </c>
      <c r="K236" s="23">
        <v>7609.06522352383</v>
      </c>
      <c r="L236" s="23">
        <f>K236+(K236*2.5%)</f>
        <v>7799.291854111926</v>
      </c>
      <c r="M236" s="23">
        <f>L236+(L236*2%)</f>
        <v>7955.277691194165</v>
      </c>
      <c r="N236" s="23">
        <f>M236+(M236*0.9%)</f>
        <v>8026.875190414912</v>
      </c>
      <c r="O236" s="23">
        <f>N236+(N236*3.5%)</f>
        <v>8307.815822079434</v>
      </c>
      <c r="P236" s="23">
        <f>O236+(O236*3.5%)</f>
        <v>8598.589375852214</v>
      </c>
      <c r="Q236" s="20" t="s">
        <v>45</v>
      </c>
      <c r="R236" s="20" t="s">
        <v>40</v>
      </c>
      <c r="S236" s="20" t="s">
        <v>31</v>
      </c>
      <c r="T236" s="25" t="s">
        <v>370</v>
      </c>
      <c r="U236" s="20"/>
      <c r="V236" s="24" t="s">
        <v>46</v>
      </c>
      <c r="W236" s="20">
        <v>2</v>
      </c>
    </row>
    <row r="237" spans="1:23" ht="12.75">
      <c r="A237" s="18" t="s">
        <v>33</v>
      </c>
      <c r="B237" s="18" t="s">
        <v>24</v>
      </c>
      <c r="C237" s="42">
        <v>25</v>
      </c>
      <c r="D237" s="26" t="s">
        <v>380</v>
      </c>
      <c r="E237" s="20" t="s">
        <v>26</v>
      </c>
      <c r="F237" s="25" t="s">
        <v>211</v>
      </c>
      <c r="G237" s="20" t="s">
        <v>33</v>
      </c>
      <c r="H237" s="22">
        <v>14</v>
      </c>
      <c r="I237" s="23">
        <v>7478.196779876001</v>
      </c>
      <c r="J237" s="23">
        <f>I237*1.75%+I237</f>
        <v>7609.06522352383</v>
      </c>
      <c r="K237" s="23">
        <v>7609.06522352383</v>
      </c>
      <c r="L237" s="23">
        <f>K237+(K237*2.5%)</f>
        <v>7799.291854111926</v>
      </c>
      <c r="M237" s="23">
        <f>L237+(L237*2%)</f>
        <v>7955.277691194165</v>
      </c>
      <c r="N237" s="23">
        <f>M237+(M237*0.9%)</f>
        <v>8026.875190414912</v>
      </c>
      <c r="O237" s="23">
        <f>N237+(N237*3.5%)</f>
        <v>8307.815822079434</v>
      </c>
      <c r="P237" s="23">
        <f>O237+(O237*3.5%)</f>
        <v>8598.589375852214</v>
      </c>
      <c r="Q237" s="20" t="s">
        <v>45</v>
      </c>
      <c r="R237" s="20" t="s">
        <v>40</v>
      </c>
      <c r="S237" s="20" t="s">
        <v>31</v>
      </c>
      <c r="T237" s="25" t="s">
        <v>212</v>
      </c>
      <c r="U237" s="20"/>
      <c r="V237" s="24" t="s">
        <v>46</v>
      </c>
      <c r="W237" s="20">
        <v>1</v>
      </c>
    </row>
    <row r="238" spans="1:23" ht="12.75">
      <c r="A238" s="18" t="s">
        <v>33</v>
      </c>
      <c r="B238" s="18" t="s">
        <v>24</v>
      </c>
      <c r="C238" s="50" t="s">
        <v>381</v>
      </c>
      <c r="D238" s="26" t="s">
        <v>382</v>
      </c>
      <c r="E238" s="20" t="s">
        <v>26</v>
      </c>
      <c r="F238" s="25" t="s">
        <v>211</v>
      </c>
      <c r="G238" s="20" t="s">
        <v>33</v>
      </c>
      <c r="H238" s="22">
        <v>14</v>
      </c>
      <c r="I238" s="23">
        <v>7478.196779876001</v>
      </c>
      <c r="J238" s="23">
        <f>I238*1.75%+I238</f>
        <v>7609.06522352383</v>
      </c>
      <c r="K238" s="23">
        <v>7609.06522352383</v>
      </c>
      <c r="L238" s="23">
        <f>K238+(K238*2.5%)</f>
        <v>7799.291854111926</v>
      </c>
      <c r="M238" s="23">
        <f>L238+(L238*2%)</f>
        <v>7955.277691194165</v>
      </c>
      <c r="N238" s="23">
        <f>M238+(M238*0.9%)</f>
        <v>8026.875190414912</v>
      </c>
      <c r="O238" s="23">
        <f>N238+(N238*3.5%)</f>
        <v>8307.815822079434</v>
      </c>
      <c r="P238" s="23">
        <f>O238+(O238*3.5%)</f>
        <v>8598.589375852214</v>
      </c>
      <c r="Q238" s="20" t="s">
        <v>45</v>
      </c>
      <c r="R238" s="20" t="s">
        <v>40</v>
      </c>
      <c r="S238" s="20" t="s">
        <v>31</v>
      </c>
      <c r="T238" s="25" t="s">
        <v>212</v>
      </c>
      <c r="U238" s="20"/>
      <c r="V238" s="24" t="s">
        <v>46</v>
      </c>
      <c r="W238" s="20">
        <v>1</v>
      </c>
    </row>
    <row r="239" spans="1:23" ht="12.75">
      <c r="A239" s="18" t="s">
        <v>33</v>
      </c>
      <c r="B239" s="18" t="s">
        <v>24</v>
      </c>
      <c r="C239" s="42">
        <v>26</v>
      </c>
      <c r="D239" s="26" t="s">
        <v>383</v>
      </c>
      <c r="E239" s="20" t="s">
        <v>26</v>
      </c>
      <c r="F239" s="25" t="s">
        <v>211</v>
      </c>
      <c r="G239" s="20" t="s">
        <v>33</v>
      </c>
      <c r="H239" s="22">
        <v>14</v>
      </c>
      <c r="I239" s="23">
        <v>7478.196779876001</v>
      </c>
      <c r="J239" s="23">
        <f>I239*1.75%+I239</f>
        <v>7609.06522352383</v>
      </c>
      <c r="K239" s="23">
        <v>7609.06522352383</v>
      </c>
      <c r="L239" s="23">
        <f>K239+(K239*2.5%)</f>
        <v>7799.291854111926</v>
      </c>
      <c r="M239" s="23">
        <f>L239+(L239*2%)</f>
        <v>7955.277691194165</v>
      </c>
      <c r="N239" s="23">
        <f>M239+(M239*0.9%)</f>
        <v>8026.875190414912</v>
      </c>
      <c r="O239" s="23">
        <f>N239+(N239*3.5%)</f>
        <v>8307.815822079434</v>
      </c>
      <c r="P239" s="23">
        <f>O239+(O239*3.5%)</f>
        <v>8598.589375852214</v>
      </c>
      <c r="Q239" s="20" t="s">
        <v>45</v>
      </c>
      <c r="R239" s="20" t="s">
        <v>40</v>
      </c>
      <c r="S239" s="20" t="s">
        <v>31</v>
      </c>
      <c r="T239" s="25" t="s">
        <v>212</v>
      </c>
      <c r="U239" s="20"/>
      <c r="V239" s="24" t="s">
        <v>46</v>
      </c>
      <c r="W239" s="20">
        <v>1</v>
      </c>
    </row>
    <row r="240" spans="1:23" ht="12.75">
      <c r="A240" s="18" t="s">
        <v>33</v>
      </c>
      <c r="B240" s="18" t="s">
        <v>24</v>
      </c>
      <c r="C240" s="42">
        <v>24</v>
      </c>
      <c r="D240" s="26" t="s">
        <v>384</v>
      </c>
      <c r="E240" s="20" t="s">
        <v>26</v>
      </c>
      <c r="F240" s="25" t="s">
        <v>211</v>
      </c>
      <c r="G240" s="20" t="s">
        <v>33</v>
      </c>
      <c r="H240" s="22">
        <v>14</v>
      </c>
      <c r="I240" s="23">
        <v>7478.196779876001</v>
      </c>
      <c r="J240" s="23">
        <f>I240*1.75%+I240</f>
        <v>7609.06522352383</v>
      </c>
      <c r="K240" s="23">
        <v>7609.06522352383</v>
      </c>
      <c r="L240" s="23">
        <f>K240+(K240*2.5%)</f>
        <v>7799.291854111926</v>
      </c>
      <c r="M240" s="23">
        <f>L240+(L240*2%)</f>
        <v>7955.277691194165</v>
      </c>
      <c r="N240" s="23">
        <f>M240+(M240*0.9%)</f>
        <v>8026.875190414912</v>
      </c>
      <c r="O240" s="23">
        <f>N240+(N240*3.5%)</f>
        <v>8307.815822079434</v>
      </c>
      <c r="P240" s="23">
        <f>O240+(O240*3.5%)</f>
        <v>8598.589375852214</v>
      </c>
      <c r="Q240" s="20" t="s">
        <v>45</v>
      </c>
      <c r="R240" s="20" t="s">
        <v>40</v>
      </c>
      <c r="S240" s="20" t="s">
        <v>31</v>
      </c>
      <c r="T240" s="25" t="s">
        <v>212</v>
      </c>
      <c r="U240" s="20"/>
      <c r="V240" s="24" t="s">
        <v>46</v>
      </c>
      <c r="W240" s="20">
        <v>1</v>
      </c>
    </row>
    <row r="241" spans="1:23" ht="12.75">
      <c r="A241" s="18" t="s">
        <v>33</v>
      </c>
      <c r="B241" s="18" t="s">
        <v>24</v>
      </c>
      <c r="C241" s="42">
        <v>13</v>
      </c>
      <c r="D241" s="26" t="s">
        <v>385</v>
      </c>
      <c r="E241" s="20" t="s">
        <v>26</v>
      </c>
      <c r="F241" s="25" t="s">
        <v>211</v>
      </c>
      <c r="G241" s="20" t="s">
        <v>33</v>
      </c>
      <c r="H241" s="22">
        <v>14</v>
      </c>
      <c r="I241" s="23">
        <v>9730.326074221</v>
      </c>
      <c r="J241" s="23">
        <f>I241*1.75%+I241</f>
        <v>9900.606780519867</v>
      </c>
      <c r="K241" s="23">
        <v>9900.606780519867</v>
      </c>
      <c r="L241" s="23">
        <f>K241+(K241*2.5%)</f>
        <v>10148.121950032864</v>
      </c>
      <c r="M241" s="23">
        <f>L241+(L241*2%)</f>
        <v>10351.084389033522</v>
      </c>
      <c r="N241" s="23">
        <f>M241+(M241*0.9%)</f>
        <v>10444.244148534823</v>
      </c>
      <c r="O241" s="23">
        <f>N241+(N241*3.5%)</f>
        <v>10809.792693733541</v>
      </c>
      <c r="P241" s="23">
        <f>O241+(O241*3.5%)</f>
        <v>11188.135438014215</v>
      </c>
      <c r="Q241" s="20" t="s">
        <v>45</v>
      </c>
      <c r="R241" s="20" t="s">
        <v>40</v>
      </c>
      <c r="S241" s="20" t="s">
        <v>31</v>
      </c>
      <c r="T241" s="25" t="s">
        <v>212</v>
      </c>
      <c r="U241" s="25" t="s">
        <v>386</v>
      </c>
      <c r="V241" s="24" t="s">
        <v>46</v>
      </c>
      <c r="W241" s="20">
        <v>1</v>
      </c>
    </row>
    <row r="242" spans="1:23" ht="12.75">
      <c r="A242" s="18" t="s">
        <v>33</v>
      </c>
      <c r="B242" s="18" t="s">
        <v>24</v>
      </c>
      <c r="C242" s="42">
        <v>13</v>
      </c>
      <c r="D242" s="26" t="s">
        <v>387</v>
      </c>
      <c r="E242" s="20" t="s">
        <v>26</v>
      </c>
      <c r="F242" s="25" t="s">
        <v>211</v>
      </c>
      <c r="G242" s="20" t="s">
        <v>33</v>
      </c>
      <c r="H242" s="22">
        <v>14</v>
      </c>
      <c r="I242" s="23">
        <v>9730.326074221</v>
      </c>
      <c r="J242" s="23">
        <f>I242*1.75%+I242</f>
        <v>9900.606780519867</v>
      </c>
      <c r="K242" s="23">
        <v>9900.606780519867</v>
      </c>
      <c r="L242" s="23">
        <f>K242+(K242*2.5%)</f>
        <v>10148.121950032864</v>
      </c>
      <c r="M242" s="23">
        <f>L242+(L242*2%)</f>
        <v>10351.084389033522</v>
      </c>
      <c r="N242" s="23">
        <f>M242+(M242*0.9%)</f>
        <v>10444.244148534823</v>
      </c>
      <c r="O242" s="23">
        <f>N242+(N242*3.5%)</f>
        <v>10809.792693733541</v>
      </c>
      <c r="P242" s="23">
        <f>O242+(O242*3.5%)</f>
        <v>11188.135438014215</v>
      </c>
      <c r="Q242" s="20" t="s">
        <v>45</v>
      </c>
      <c r="R242" s="20" t="s">
        <v>40</v>
      </c>
      <c r="S242" s="20" t="s">
        <v>31</v>
      </c>
      <c r="T242" s="25" t="s">
        <v>388</v>
      </c>
      <c r="U242" s="25" t="s">
        <v>386</v>
      </c>
      <c r="V242" s="24" t="s">
        <v>46</v>
      </c>
      <c r="W242" s="20">
        <v>1</v>
      </c>
    </row>
    <row r="243" spans="1:23" ht="12.75">
      <c r="A243" s="18" t="s">
        <v>33</v>
      </c>
      <c r="B243" s="18" t="s">
        <v>24</v>
      </c>
      <c r="C243" s="50" t="s">
        <v>389</v>
      </c>
      <c r="D243" s="26" t="s">
        <v>390</v>
      </c>
      <c r="E243" s="20" t="s">
        <v>26</v>
      </c>
      <c r="F243" s="25" t="s">
        <v>211</v>
      </c>
      <c r="G243" s="20" t="s">
        <v>33</v>
      </c>
      <c r="H243" s="22">
        <v>14</v>
      </c>
      <c r="I243" s="23">
        <v>9730.326074221</v>
      </c>
      <c r="J243" s="23">
        <f>I243*1.75%+I243</f>
        <v>9900.606780519867</v>
      </c>
      <c r="K243" s="23">
        <v>9900.606780519867</v>
      </c>
      <c r="L243" s="23">
        <f>K243+(K243*2.5%)</f>
        <v>10148.121950032864</v>
      </c>
      <c r="M243" s="23">
        <f>L243+(L243*2%)</f>
        <v>10351.084389033522</v>
      </c>
      <c r="N243" s="23">
        <f>M243+(M243*0.9%)</f>
        <v>10444.244148534823</v>
      </c>
      <c r="O243" s="23">
        <f>N243+(N243*3.5%)</f>
        <v>10809.792693733541</v>
      </c>
      <c r="P243" s="23">
        <f>O243+(O243*3.5%)</f>
        <v>11188.135438014215</v>
      </c>
      <c r="Q243" s="20" t="s">
        <v>45</v>
      </c>
      <c r="R243" s="20" t="s">
        <v>40</v>
      </c>
      <c r="S243" s="20" t="s">
        <v>31</v>
      </c>
      <c r="T243" s="25" t="s">
        <v>212</v>
      </c>
      <c r="U243" s="25" t="s">
        <v>386</v>
      </c>
      <c r="V243" s="24" t="s">
        <v>46</v>
      </c>
      <c r="W243" s="20">
        <v>1</v>
      </c>
    </row>
    <row r="244" spans="1:23" ht="12.75">
      <c r="A244" s="18" t="s">
        <v>33</v>
      </c>
      <c r="B244" s="18" t="s">
        <v>24</v>
      </c>
      <c r="C244" s="65">
        <v>14</v>
      </c>
      <c r="D244" s="26" t="s">
        <v>391</v>
      </c>
      <c r="E244" s="20" t="s">
        <v>26</v>
      </c>
      <c r="F244" s="25" t="s">
        <v>211</v>
      </c>
      <c r="G244" s="20" t="s">
        <v>33</v>
      </c>
      <c r="H244" s="22">
        <v>14</v>
      </c>
      <c r="I244" s="23">
        <v>9086.860561551</v>
      </c>
      <c r="J244" s="23">
        <f>I244*1.75%+I244</f>
        <v>9245.880621378143</v>
      </c>
      <c r="K244" s="23">
        <v>9245.880621378143</v>
      </c>
      <c r="L244" s="23">
        <f>K244+(K244*2.5%)</f>
        <v>9477.027636912597</v>
      </c>
      <c r="M244" s="23">
        <f>L244+(L244*2%)</f>
        <v>9666.568189650849</v>
      </c>
      <c r="N244" s="23">
        <f>M244+(M244*0.9%)</f>
        <v>9753.567303357706</v>
      </c>
      <c r="O244" s="23">
        <f>N244+(N244*3.5%)</f>
        <v>10094.942158975226</v>
      </c>
      <c r="P244" s="23">
        <f>O244+(O244*3.5%)</f>
        <v>10448.265134539359</v>
      </c>
      <c r="Q244" s="20" t="s">
        <v>45</v>
      </c>
      <c r="R244" s="20" t="s">
        <v>40</v>
      </c>
      <c r="S244" s="20" t="s">
        <v>31</v>
      </c>
      <c r="T244" s="25" t="s">
        <v>212</v>
      </c>
      <c r="U244" s="20" t="s">
        <v>238</v>
      </c>
      <c r="V244" s="24" t="s">
        <v>46</v>
      </c>
      <c r="W244" s="20">
        <v>1</v>
      </c>
    </row>
    <row r="245" spans="1:23" ht="12.75">
      <c r="A245" s="18" t="s">
        <v>33</v>
      </c>
      <c r="B245" s="18" t="s">
        <v>24</v>
      </c>
      <c r="C245" s="50" t="s">
        <v>392</v>
      </c>
      <c r="D245" s="26" t="s">
        <v>393</v>
      </c>
      <c r="E245" s="20" t="s">
        <v>26</v>
      </c>
      <c r="F245" s="25" t="s">
        <v>211</v>
      </c>
      <c r="G245" s="20" t="s">
        <v>33</v>
      </c>
      <c r="H245" s="22">
        <v>14</v>
      </c>
      <c r="I245" s="23">
        <v>9086.860561551</v>
      </c>
      <c r="J245" s="23">
        <f>I245*1.75%+I245</f>
        <v>9245.880621378143</v>
      </c>
      <c r="K245" s="23">
        <v>9245.880621378143</v>
      </c>
      <c r="L245" s="23">
        <f>K245+(K245*2.5%)</f>
        <v>9477.027636912597</v>
      </c>
      <c r="M245" s="23">
        <f>L245+(L245*2%)</f>
        <v>9666.568189650849</v>
      </c>
      <c r="N245" s="23">
        <f>M245+(M245*0.9%)</f>
        <v>9753.567303357706</v>
      </c>
      <c r="O245" s="23">
        <f>N245+(N245*3.5%)</f>
        <v>10094.942158975226</v>
      </c>
      <c r="P245" s="23">
        <f>O245+(O245*3.5%)</f>
        <v>10448.265134539359</v>
      </c>
      <c r="Q245" s="20" t="s">
        <v>45</v>
      </c>
      <c r="R245" s="20" t="s">
        <v>40</v>
      </c>
      <c r="S245" s="20" t="s">
        <v>31</v>
      </c>
      <c r="T245" s="25" t="s">
        <v>388</v>
      </c>
      <c r="U245" s="20" t="s">
        <v>238</v>
      </c>
      <c r="V245" s="24" t="s">
        <v>46</v>
      </c>
      <c r="W245" s="20">
        <v>1</v>
      </c>
    </row>
    <row r="246" spans="1:23" ht="12.75">
      <c r="A246" s="18" t="s">
        <v>33</v>
      </c>
      <c r="B246" s="18" t="s">
        <v>24</v>
      </c>
      <c r="C246" s="50" t="s">
        <v>392</v>
      </c>
      <c r="D246" s="26" t="s">
        <v>394</v>
      </c>
      <c r="E246" s="20" t="s">
        <v>26</v>
      </c>
      <c r="F246" s="25" t="s">
        <v>211</v>
      </c>
      <c r="G246" s="20" t="s">
        <v>33</v>
      </c>
      <c r="H246" s="22">
        <v>14</v>
      </c>
      <c r="I246" s="23">
        <v>9086.860561551</v>
      </c>
      <c r="J246" s="23">
        <f>I246*1.75%+I246</f>
        <v>9245.880621378143</v>
      </c>
      <c r="K246" s="23">
        <v>9245.880621378143</v>
      </c>
      <c r="L246" s="23">
        <f>K246+(K246*2.5%)</f>
        <v>9477.027636912597</v>
      </c>
      <c r="M246" s="23">
        <f>L246+(L246*2%)</f>
        <v>9666.568189650849</v>
      </c>
      <c r="N246" s="23">
        <f>M246+(M246*0.9%)</f>
        <v>9753.567303357706</v>
      </c>
      <c r="O246" s="23">
        <f>N246+(N246*3.5%)</f>
        <v>10094.942158975226</v>
      </c>
      <c r="P246" s="23">
        <f>O246+(O246*3.5%)</f>
        <v>10448.265134539359</v>
      </c>
      <c r="Q246" s="20" t="s">
        <v>45</v>
      </c>
      <c r="R246" s="20" t="s">
        <v>40</v>
      </c>
      <c r="S246" s="20" t="s">
        <v>31</v>
      </c>
      <c r="T246" s="25" t="s">
        <v>212</v>
      </c>
      <c r="U246" s="20" t="s">
        <v>238</v>
      </c>
      <c r="V246" s="24" t="s">
        <v>46</v>
      </c>
      <c r="W246" s="20">
        <v>1</v>
      </c>
    </row>
    <row r="247" spans="1:23" ht="12.75">
      <c r="A247" s="28" t="s">
        <v>33</v>
      </c>
      <c r="B247" s="28" t="s">
        <v>24</v>
      </c>
      <c r="C247" s="61">
        <v>91</v>
      </c>
      <c r="D247" s="62" t="s">
        <v>395</v>
      </c>
      <c r="E247" s="20" t="s">
        <v>26</v>
      </c>
      <c r="F247" s="25" t="s">
        <v>236</v>
      </c>
      <c r="G247" s="20" t="s">
        <v>33</v>
      </c>
      <c r="H247" s="22">
        <v>13</v>
      </c>
      <c r="I247" s="23">
        <v>10373.99722885</v>
      </c>
      <c r="J247" s="23">
        <f>I247*1.75%+I247</f>
        <v>10555.542180354874</v>
      </c>
      <c r="K247" s="23">
        <v>10555.542180354874</v>
      </c>
      <c r="L247" s="23">
        <f>K247+(K247*2.5%)</f>
        <v>10819.430734863747</v>
      </c>
      <c r="M247" s="23">
        <f>L247+(L247*2%)</f>
        <v>11035.819349561021</v>
      </c>
      <c r="N247" s="23">
        <f>M247+(M247*0.9%)</f>
        <v>11135.141723707071</v>
      </c>
      <c r="O247" s="23">
        <f>N247+(N247*3.5%)</f>
        <v>11524.871684036818</v>
      </c>
      <c r="P247" s="23">
        <f>O247+(O247*3.5%)</f>
        <v>11928.242192978107</v>
      </c>
      <c r="Q247" s="20" t="s">
        <v>45</v>
      </c>
      <c r="R247" s="20" t="s">
        <v>40</v>
      </c>
      <c r="S247" s="20"/>
      <c r="T247" s="25" t="s">
        <v>212</v>
      </c>
      <c r="U247" s="24" t="s">
        <v>347</v>
      </c>
      <c r="V247" s="24" t="s">
        <v>46</v>
      </c>
      <c r="W247" s="20">
        <v>2</v>
      </c>
    </row>
    <row r="248" spans="1:23" ht="12.75">
      <c r="A248" s="18" t="s">
        <v>33</v>
      </c>
      <c r="B248" s="18" t="s">
        <v>24</v>
      </c>
      <c r="C248" s="42">
        <v>69</v>
      </c>
      <c r="D248" s="26" t="s">
        <v>396</v>
      </c>
      <c r="E248" s="20" t="s">
        <v>26</v>
      </c>
      <c r="F248" s="25" t="s">
        <v>236</v>
      </c>
      <c r="G248" s="20" t="s">
        <v>33</v>
      </c>
      <c r="H248" s="22">
        <v>14</v>
      </c>
      <c r="I248" s="23">
        <v>8443.395048881</v>
      </c>
      <c r="J248" s="23">
        <f>I248*1.75%+I248</f>
        <v>8591.154462236418</v>
      </c>
      <c r="K248" s="23">
        <v>8591.154462236418</v>
      </c>
      <c r="L248" s="23">
        <f>K248+(K248*2.5%)</f>
        <v>8805.93332379233</v>
      </c>
      <c r="M248" s="23">
        <f>L248+(L248*2%)</f>
        <v>8982.051990268175</v>
      </c>
      <c r="N248" s="23">
        <f>M248+(M248*0.9%)</f>
        <v>9062.89045818059</v>
      </c>
      <c r="O248" s="23">
        <f>N248+(N248*3.5%)</f>
        <v>9380.09162421691</v>
      </c>
      <c r="P248" s="23">
        <f>O248+(O248*3.5%)</f>
        <v>9708.394831064501</v>
      </c>
      <c r="Q248" s="20" t="s">
        <v>45</v>
      </c>
      <c r="R248" s="20" t="s">
        <v>40</v>
      </c>
      <c r="S248" s="20" t="s">
        <v>31</v>
      </c>
      <c r="T248" s="25" t="s">
        <v>349</v>
      </c>
      <c r="U248" s="25" t="s">
        <v>367</v>
      </c>
      <c r="V248" s="24" t="s">
        <v>46</v>
      </c>
      <c r="W248" s="53">
        <v>10</v>
      </c>
    </row>
    <row r="249" spans="1:23" ht="12.75">
      <c r="A249" s="18" t="s">
        <v>33</v>
      </c>
      <c r="B249" s="18" t="s">
        <v>24</v>
      </c>
      <c r="C249" s="42">
        <v>56</v>
      </c>
      <c r="D249" s="26" t="s">
        <v>235</v>
      </c>
      <c r="E249" s="20" t="s">
        <v>26</v>
      </c>
      <c r="F249" s="25" t="s">
        <v>236</v>
      </c>
      <c r="G249" s="20" t="s">
        <v>33</v>
      </c>
      <c r="H249" s="22">
        <v>13</v>
      </c>
      <c r="I249" s="23">
        <v>8121.82044885</v>
      </c>
      <c r="J249" s="23">
        <f>I249*1.75%+I249</f>
        <v>8263.952306704874</v>
      </c>
      <c r="K249" s="23">
        <v>8263.952306704874</v>
      </c>
      <c r="L249" s="23">
        <f>K249+(K249*2.5%)</f>
        <v>8470.551114372496</v>
      </c>
      <c r="M249" s="23">
        <f>L249+(L249*2%)</f>
        <v>8639.962136659946</v>
      </c>
      <c r="N249" s="23">
        <f>M249+(M249*0.9%)</f>
        <v>8717.721795889885</v>
      </c>
      <c r="O249" s="23">
        <f>N249+(N249*3.5%)</f>
        <v>9022.842058746031</v>
      </c>
      <c r="P249" s="23">
        <f>O249+(O249*3.5%)</f>
        <v>9338.641530802142</v>
      </c>
      <c r="Q249" s="20" t="s">
        <v>45</v>
      </c>
      <c r="R249" s="20" t="s">
        <v>40</v>
      </c>
      <c r="S249" s="20" t="s">
        <v>31</v>
      </c>
      <c r="T249" s="25" t="s">
        <v>237</v>
      </c>
      <c r="U249" s="20" t="s">
        <v>238</v>
      </c>
      <c r="V249" s="24" t="s">
        <v>46</v>
      </c>
      <c r="W249" s="20">
        <v>2</v>
      </c>
    </row>
    <row r="250" spans="1:23" ht="12.75">
      <c r="A250" s="18" t="s">
        <v>33</v>
      </c>
      <c r="B250" s="18" t="s">
        <v>24</v>
      </c>
      <c r="C250" s="42">
        <v>43</v>
      </c>
      <c r="D250" s="26" t="s">
        <v>397</v>
      </c>
      <c r="E250" s="20" t="s">
        <v>26</v>
      </c>
      <c r="F250" s="25" t="s">
        <v>236</v>
      </c>
      <c r="G250" s="20" t="s">
        <v>33</v>
      </c>
      <c r="H250" s="22">
        <v>13</v>
      </c>
      <c r="I250" s="23">
        <v>7800.08090885</v>
      </c>
      <c r="J250" s="23">
        <f>I250*1.75%+I250</f>
        <v>7936.582324754875</v>
      </c>
      <c r="K250" s="23">
        <v>7936.582324754875</v>
      </c>
      <c r="L250" s="23">
        <f>K250+(K250*2.5%)</f>
        <v>8134.996882873747</v>
      </c>
      <c r="M250" s="23">
        <f>L250+(L250*2%)</f>
        <v>8297.696820531222</v>
      </c>
      <c r="N250" s="23">
        <f>M250+(M250*0.9%)</f>
        <v>8372.376091916003</v>
      </c>
      <c r="O250" s="23">
        <f>N250+(N250*3.5%)</f>
        <v>8665.409255133063</v>
      </c>
      <c r="P250" s="23">
        <f>O250+(O250*3.5%)</f>
        <v>8968.69857906272</v>
      </c>
      <c r="Q250" s="20" t="s">
        <v>45</v>
      </c>
      <c r="R250" s="20" t="s">
        <v>40</v>
      </c>
      <c r="S250" s="20" t="s">
        <v>31</v>
      </c>
      <c r="T250" s="25" t="s">
        <v>212</v>
      </c>
      <c r="U250" s="25" t="s">
        <v>386</v>
      </c>
      <c r="V250" s="24" t="s">
        <v>46</v>
      </c>
      <c r="W250" s="20">
        <v>1</v>
      </c>
    </row>
    <row r="251" spans="1:23" ht="12.75">
      <c r="A251" s="18" t="s">
        <v>33</v>
      </c>
      <c r="B251" s="18" t="s">
        <v>24</v>
      </c>
      <c r="C251" s="42">
        <v>43</v>
      </c>
      <c r="D251" s="26" t="s">
        <v>398</v>
      </c>
      <c r="E251" s="20" t="s">
        <v>26</v>
      </c>
      <c r="F251" s="25" t="s">
        <v>236</v>
      </c>
      <c r="G251" s="20" t="s">
        <v>33</v>
      </c>
      <c r="H251" s="22">
        <v>13</v>
      </c>
      <c r="I251" s="23">
        <v>7800.08090885</v>
      </c>
      <c r="J251" s="23">
        <f>I251*1.75%+I251</f>
        <v>7936.582324754875</v>
      </c>
      <c r="K251" s="23">
        <v>7936.582324754875</v>
      </c>
      <c r="L251" s="23">
        <f>K251+(K251*2.5%)</f>
        <v>8134.996882873747</v>
      </c>
      <c r="M251" s="23">
        <f>L251+(L251*2%)</f>
        <v>8297.696820531222</v>
      </c>
      <c r="N251" s="23">
        <f>M251+(M251*0.9%)</f>
        <v>8372.376091916003</v>
      </c>
      <c r="O251" s="23">
        <f>N251+(N251*3.5%)</f>
        <v>8665.409255133063</v>
      </c>
      <c r="P251" s="23">
        <f>O251+(O251*3.5%)</f>
        <v>8968.69857906272</v>
      </c>
      <c r="Q251" s="20" t="s">
        <v>45</v>
      </c>
      <c r="R251" s="20" t="s">
        <v>40</v>
      </c>
      <c r="S251" s="20" t="s">
        <v>31</v>
      </c>
      <c r="T251" s="25" t="s">
        <v>388</v>
      </c>
      <c r="U251" s="25" t="s">
        <v>386</v>
      </c>
      <c r="V251" s="24" t="s">
        <v>46</v>
      </c>
      <c r="W251" s="20">
        <v>1</v>
      </c>
    </row>
    <row r="252" spans="1:23" ht="12.75">
      <c r="A252" s="18" t="s">
        <v>33</v>
      </c>
      <c r="B252" s="18" t="s">
        <v>24</v>
      </c>
      <c r="C252" s="42">
        <v>44</v>
      </c>
      <c r="D252" s="26" t="s">
        <v>399</v>
      </c>
      <c r="E252" s="20" t="s">
        <v>26</v>
      </c>
      <c r="F252" s="25" t="s">
        <v>236</v>
      </c>
      <c r="G252" s="20" t="s">
        <v>33</v>
      </c>
      <c r="H252" s="22">
        <v>13</v>
      </c>
      <c r="I252" s="23">
        <v>7799.929536211001</v>
      </c>
      <c r="J252" s="23">
        <f>I252*1.75%+I252</f>
        <v>7936.428303094694</v>
      </c>
      <c r="K252" s="23">
        <v>7936.428303094694</v>
      </c>
      <c r="L252" s="23">
        <f>K252+(K252*2.5%)</f>
        <v>8134.839010672061</v>
      </c>
      <c r="M252" s="23">
        <f>L252+(L252*2%)</f>
        <v>8297.535790885502</v>
      </c>
      <c r="N252" s="23">
        <f>M252+(M252*0.9%)</f>
        <v>8372.213613003472</v>
      </c>
      <c r="O252" s="23">
        <f>N252+(N252*3.5%)</f>
        <v>8665.241089458594</v>
      </c>
      <c r="P252" s="23">
        <f>O252+(O252*3.5%)</f>
        <v>8968.524527589645</v>
      </c>
      <c r="Q252" s="20" t="s">
        <v>45</v>
      </c>
      <c r="R252" s="20" t="s">
        <v>40</v>
      </c>
      <c r="S252" s="20" t="s">
        <v>31</v>
      </c>
      <c r="T252" s="25" t="s">
        <v>212</v>
      </c>
      <c r="U252" s="20" t="s">
        <v>238</v>
      </c>
      <c r="V252" s="24" t="s">
        <v>46</v>
      </c>
      <c r="W252" s="20">
        <v>1</v>
      </c>
    </row>
    <row r="253" spans="1:23" ht="12.75">
      <c r="A253" s="18" t="s">
        <v>33</v>
      </c>
      <c r="B253" s="18" t="s">
        <v>24</v>
      </c>
      <c r="C253" s="42">
        <v>45</v>
      </c>
      <c r="D253" s="26" t="s">
        <v>400</v>
      </c>
      <c r="E253" s="20" t="s">
        <v>26</v>
      </c>
      <c r="F253" s="25" t="s">
        <v>236</v>
      </c>
      <c r="G253" s="20" t="s">
        <v>33</v>
      </c>
      <c r="H253" s="22">
        <v>13</v>
      </c>
      <c r="I253" s="23">
        <v>7156.60182885</v>
      </c>
      <c r="J253" s="23">
        <f>I253*1.75%+I253</f>
        <v>7281.842360854875</v>
      </c>
      <c r="K253" s="23">
        <v>7281.842360854875</v>
      </c>
      <c r="L253" s="23">
        <f>K253+(K253*2.5%)</f>
        <v>7463.888419876246</v>
      </c>
      <c r="M253" s="23">
        <f>L253+(L253*2%)</f>
        <v>7613.166188273771</v>
      </c>
      <c r="N253" s="23">
        <f>M253+(M253*0.9%)</f>
        <v>7681.684683968235</v>
      </c>
      <c r="O253" s="23">
        <f>N253+(N253*3.5%)</f>
        <v>7950.543647907123</v>
      </c>
      <c r="P253" s="23">
        <f>O253+(O253*3.5%)</f>
        <v>8228.812675583873</v>
      </c>
      <c r="Q253" s="20" t="s">
        <v>45</v>
      </c>
      <c r="R253" s="20" t="s">
        <v>40</v>
      </c>
      <c r="S253" s="20" t="s">
        <v>31</v>
      </c>
      <c r="T253" s="25" t="s">
        <v>212</v>
      </c>
      <c r="U253" s="20" t="s">
        <v>238</v>
      </c>
      <c r="V253" s="24" t="s">
        <v>46</v>
      </c>
      <c r="W253" s="20">
        <v>1</v>
      </c>
    </row>
    <row r="254" spans="1:23" ht="12.75">
      <c r="A254" s="18" t="s">
        <v>33</v>
      </c>
      <c r="B254" s="18" t="s">
        <v>24</v>
      </c>
      <c r="C254" s="42">
        <v>45</v>
      </c>
      <c r="D254" s="26" t="s">
        <v>401</v>
      </c>
      <c r="E254" s="20" t="s">
        <v>26</v>
      </c>
      <c r="F254" s="25" t="s">
        <v>236</v>
      </c>
      <c r="G254" s="20" t="s">
        <v>33</v>
      </c>
      <c r="H254" s="22">
        <v>13</v>
      </c>
      <c r="I254" s="23">
        <v>7156.60182885</v>
      </c>
      <c r="J254" s="23">
        <f>I254*1.75%+I254</f>
        <v>7281.842360854875</v>
      </c>
      <c r="K254" s="23">
        <v>7281.842360854875</v>
      </c>
      <c r="L254" s="23">
        <f>K254+(K254*2.5%)</f>
        <v>7463.888419876246</v>
      </c>
      <c r="M254" s="23">
        <f>L254+(L254*2%)</f>
        <v>7613.166188273771</v>
      </c>
      <c r="N254" s="23">
        <f>M254+(M254*0.9%)</f>
        <v>7681.684683968235</v>
      </c>
      <c r="O254" s="23">
        <f>N254+(N254*3.5%)</f>
        <v>7950.543647907123</v>
      </c>
      <c r="P254" s="23">
        <f>O254+(O254*3.5%)</f>
        <v>8228.812675583873</v>
      </c>
      <c r="Q254" s="20" t="s">
        <v>45</v>
      </c>
      <c r="R254" s="20" t="s">
        <v>40</v>
      </c>
      <c r="S254" s="20" t="s">
        <v>31</v>
      </c>
      <c r="T254" s="25" t="s">
        <v>388</v>
      </c>
      <c r="U254" s="20" t="s">
        <v>238</v>
      </c>
      <c r="V254" s="24" t="s">
        <v>46</v>
      </c>
      <c r="W254" s="20">
        <v>1</v>
      </c>
    </row>
    <row r="255" spans="1:23" ht="12.75">
      <c r="A255" s="18" t="s">
        <v>33</v>
      </c>
      <c r="B255" s="18" t="s">
        <v>24</v>
      </c>
      <c r="C255" s="50" t="s">
        <v>402</v>
      </c>
      <c r="D255" s="26" t="s">
        <v>403</v>
      </c>
      <c r="E255" s="20" t="s">
        <v>26</v>
      </c>
      <c r="F255" s="25" t="s">
        <v>236</v>
      </c>
      <c r="G255" s="20" t="s">
        <v>33</v>
      </c>
      <c r="H255" s="22">
        <v>13</v>
      </c>
      <c r="I255" s="23">
        <v>7156.464023541</v>
      </c>
      <c r="J255" s="23">
        <f>I255*1.75%+I255</f>
        <v>7281.702143952967</v>
      </c>
      <c r="K255" s="23">
        <v>7281.702143952967</v>
      </c>
      <c r="L255" s="23">
        <f>K255+(K255*2.5%)</f>
        <v>7463.744697551791</v>
      </c>
      <c r="M255" s="23">
        <f>L255+(L255*2%)</f>
        <v>7613.019591502827</v>
      </c>
      <c r="N255" s="23">
        <f>M255+(M255*0.9%)</f>
        <v>7681.536767826353</v>
      </c>
      <c r="O255" s="23">
        <f>N255+(N255*3.5%)</f>
        <v>7950.390554700275</v>
      </c>
      <c r="P255" s="23">
        <f>O255+(O255*3.5%)</f>
        <v>8228.654224114785</v>
      </c>
      <c r="Q255" s="20" t="s">
        <v>45</v>
      </c>
      <c r="R255" s="20" t="s">
        <v>40</v>
      </c>
      <c r="S255" s="20" t="s">
        <v>31</v>
      </c>
      <c r="T255" s="25" t="s">
        <v>212</v>
      </c>
      <c r="U255" s="20"/>
      <c r="V255" s="24" t="s">
        <v>46</v>
      </c>
      <c r="W255" s="20">
        <v>1</v>
      </c>
    </row>
    <row r="256" spans="1:23" ht="12.75">
      <c r="A256" s="18" t="s">
        <v>33</v>
      </c>
      <c r="B256" s="18" t="s">
        <v>24</v>
      </c>
      <c r="C256" s="42">
        <v>61</v>
      </c>
      <c r="D256" s="26" t="s">
        <v>404</v>
      </c>
      <c r="E256" s="20" t="s">
        <v>26</v>
      </c>
      <c r="F256" s="25" t="s">
        <v>236</v>
      </c>
      <c r="G256" s="20" t="s">
        <v>33</v>
      </c>
      <c r="H256" s="22">
        <v>13</v>
      </c>
      <c r="I256" s="23">
        <v>6834.731267206</v>
      </c>
      <c r="J256" s="23">
        <f>I256*1.75%+I256</f>
        <v>6954.339064382105</v>
      </c>
      <c r="K256" s="23">
        <v>6954.339064382105</v>
      </c>
      <c r="L256" s="23">
        <f>K256+(K256*2.5%)</f>
        <v>7128.197540991658</v>
      </c>
      <c r="M256" s="23">
        <f>L256+(L256*2%)</f>
        <v>7270.7614918114905</v>
      </c>
      <c r="N256" s="23">
        <f>M256+(M256*0.9%)</f>
        <v>7336.198345237794</v>
      </c>
      <c r="O256" s="23">
        <f>N256+(N256*3.5%)</f>
        <v>7592.965287321116</v>
      </c>
      <c r="P256" s="23">
        <f>O256+(O256*3.5%)</f>
        <v>7858.719072377356</v>
      </c>
      <c r="Q256" s="20" t="s">
        <v>45</v>
      </c>
      <c r="R256" s="20" t="s">
        <v>40</v>
      </c>
      <c r="S256" s="20" t="s">
        <v>31</v>
      </c>
      <c r="T256" s="25" t="s">
        <v>212</v>
      </c>
      <c r="U256" s="20" t="s">
        <v>371</v>
      </c>
      <c r="V256" s="24" t="s">
        <v>46</v>
      </c>
      <c r="W256" s="20">
        <v>1</v>
      </c>
    </row>
    <row r="257" spans="1:23" ht="12.75">
      <c r="A257" s="18" t="s">
        <v>33</v>
      </c>
      <c r="B257" s="18" t="s">
        <v>24</v>
      </c>
      <c r="C257" s="42">
        <v>67</v>
      </c>
      <c r="D257" s="43" t="s">
        <v>405</v>
      </c>
      <c r="E257" s="20" t="s">
        <v>26</v>
      </c>
      <c r="F257" s="25" t="s">
        <v>236</v>
      </c>
      <c r="G257" s="20" t="s">
        <v>33</v>
      </c>
      <c r="H257" s="22">
        <v>13</v>
      </c>
      <c r="I257" s="23">
        <v>6512.998510871</v>
      </c>
      <c r="J257" s="23">
        <f>I257*1.75%+I257</f>
        <v>6626.975984811243</v>
      </c>
      <c r="K257" s="23">
        <v>6626.975984811243</v>
      </c>
      <c r="L257" s="23">
        <f>K257+(K257*2.5%)</f>
        <v>6792.650384431524</v>
      </c>
      <c r="M257" s="23">
        <f>L257+(L257*2%)</f>
        <v>6928.503392120155</v>
      </c>
      <c r="N257" s="23">
        <f>M257+(M257*0.9%)</f>
        <v>6990.859922649236</v>
      </c>
      <c r="O257" s="23">
        <f>N257+(N257*3.5%)</f>
        <v>7235.540019941959</v>
      </c>
      <c r="P257" s="23">
        <f>O257+(O257*3.5%)</f>
        <v>7488.783920639928</v>
      </c>
      <c r="Q257" s="20" t="s">
        <v>45</v>
      </c>
      <c r="R257" s="20" t="s">
        <v>40</v>
      </c>
      <c r="S257" s="20" t="s">
        <v>31</v>
      </c>
      <c r="T257" s="25" t="s">
        <v>212</v>
      </c>
      <c r="U257" s="20"/>
      <c r="V257" s="24" t="s">
        <v>46</v>
      </c>
      <c r="W257" s="20">
        <v>2</v>
      </c>
    </row>
    <row r="258" spans="1:23" ht="12.75">
      <c r="A258" s="18" t="s">
        <v>33</v>
      </c>
      <c r="B258" s="18" t="s">
        <v>24</v>
      </c>
      <c r="C258" s="42">
        <v>63</v>
      </c>
      <c r="D258" s="26" t="s">
        <v>406</v>
      </c>
      <c r="E258" s="20" t="s">
        <v>26</v>
      </c>
      <c r="F258" s="25" t="s">
        <v>236</v>
      </c>
      <c r="G258" s="20" t="s">
        <v>33</v>
      </c>
      <c r="H258" s="22">
        <v>13</v>
      </c>
      <c r="I258" s="23">
        <v>6512.998510871</v>
      </c>
      <c r="J258" s="23">
        <f>I258*1.75%+I258</f>
        <v>6626.975984811243</v>
      </c>
      <c r="K258" s="23">
        <v>6626.975984811243</v>
      </c>
      <c r="L258" s="23">
        <f>K258+(K258*2.5%)</f>
        <v>6792.650384431524</v>
      </c>
      <c r="M258" s="23">
        <f>L258+(L258*2%)</f>
        <v>6928.503392120155</v>
      </c>
      <c r="N258" s="23">
        <f>M258+(M258*0.9%)</f>
        <v>6990.859922649236</v>
      </c>
      <c r="O258" s="23">
        <f>N258+(N258*3.5%)</f>
        <v>7235.540019941959</v>
      </c>
      <c r="P258" s="23">
        <f>O258+(O258*3.5%)</f>
        <v>7488.783920639928</v>
      </c>
      <c r="Q258" s="20" t="s">
        <v>45</v>
      </c>
      <c r="R258" s="20" t="s">
        <v>40</v>
      </c>
      <c r="S258" s="20" t="s">
        <v>31</v>
      </c>
      <c r="T258" s="25" t="s">
        <v>212</v>
      </c>
      <c r="U258" s="20"/>
      <c r="V258" s="24" t="s">
        <v>46</v>
      </c>
      <c r="W258" s="20">
        <v>1</v>
      </c>
    </row>
    <row r="259" spans="1:23" ht="12.75">
      <c r="A259" s="18" t="s">
        <v>33</v>
      </c>
      <c r="B259" s="18" t="s">
        <v>24</v>
      </c>
      <c r="C259" s="42">
        <v>54</v>
      </c>
      <c r="D259" s="26" t="s">
        <v>407</v>
      </c>
      <c r="E259" s="20" t="s">
        <v>26</v>
      </c>
      <c r="F259" s="25" t="s">
        <v>236</v>
      </c>
      <c r="G259" s="20" t="s">
        <v>33</v>
      </c>
      <c r="H259" s="22">
        <v>13</v>
      </c>
      <c r="I259" s="23">
        <v>6513.12274885</v>
      </c>
      <c r="J259" s="23">
        <f>I259*1.75%+I259</f>
        <v>6627.102396954875</v>
      </c>
      <c r="K259" s="23">
        <v>6627.102396954875</v>
      </c>
      <c r="L259" s="23">
        <f>K259+(K259*2.5%)</f>
        <v>6792.779956878747</v>
      </c>
      <c r="M259" s="23">
        <f>L259+(L259*2%)</f>
        <v>6928.635556016322</v>
      </c>
      <c r="N259" s="23">
        <f>M259+(M259*0.9%)</f>
        <v>6990.993276020469</v>
      </c>
      <c r="O259" s="23">
        <f>N259+(N259*3.5%)</f>
        <v>7235.678040681186</v>
      </c>
      <c r="P259" s="23">
        <f>O259+(O259*3.5%)</f>
        <v>7488.926772105027</v>
      </c>
      <c r="Q259" s="20" t="s">
        <v>45</v>
      </c>
      <c r="R259" s="20" t="s">
        <v>40</v>
      </c>
      <c r="S259" s="20" t="s">
        <v>31</v>
      </c>
      <c r="T259" s="41" t="s">
        <v>408</v>
      </c>
      <c r="U259" s="20"/>
      <c r="V259" s="24" t="s">
        <v>46</v>
      </c>
      <c r="W259" s="20">
        <v>1</v>
      </c>
    </row>
    <row r="260" spans="1:23" ht="12.75">
      <c r="A260" s="18" t="s">
        <v>33</v>
      </c>
      <c r="B260" s="18" t="s">
        <v>24</v>
      </c>
      <c r="C260" s="42">
        <v>58</v>
      </c>
      <c r="D260" s="26" t="s">
        <v>409</v>
      </c>
      <c r="E260" s="20" t="s">
        <v>26</v>
      </c>
      <c r="F260" s="25" t="s">
        <v>236</v>
      </c>
      <c r="G260" s="20" t="s">
        <v>33</v>
      </c>
      <c r="H260" s="22">
        <v>13</v>
      </c>
      <c r="I260" s="23">
        <v>6191.265754536</v>
      </c>
      <c r="J260" s="23">
        <f>I260*1.75%+I260</f>
        <v>6299.612905240379</v>
      </c>
      <c r="K260" s="23">
        <v>6299.612905240379</v>
      </c>
      <c r="L260" s="23">
        <f>K260+(K260*2.5%)</f>
        <v>6457.103227871389</v>
      </c>
      <c r="M260" s="23">
        <f>L260+(L260*2%)</f>
        <v>6586.245292428817</v>
      </c>
      <c r="N260" s="23">
        <f>M260+(M260*0.9%)</f>
        <v>6645.521500060677</v>
      </c>
      <c r="O260" s="23">
        <f>N260+(N260*3.5%)</f>
        <v>6878.1147525628</v>
      </c>
      <c r="P260" s="23">
        <f>O260+(O260*3.5%)</f>
        <v>7118.848768902499</v>
      </c>
      <c r="Q260" s="20" t="s">
        <v>45</v>
      </c>
      <c r="R260" s="20" t="s">
        <v>40</v>
      </c>
      <c r="S260" s="20" t="s">
        <v>31</v>
      </c>
      <c r="T260" s="25" t="s">
        <v>212</v>
      </c>
      <c r="U260" s="20"/>
      <c r="V260" s="24" t="s">
        <v>46</v>
      </c>
      <c r="W260" s="20">
        <v>1</v>
      </c>
    </row>
    <row r="261" spans="1:23" ht="12.75">
      <c r="A261" s="18" t="s">
        <v>33</v>
      </c>
      <c r="B261" s="18" t="s">
        <v>24</v>
      </c>
      <c r="C261" s="42">
        <v>59</v>
      </c>
      <c r="D261" s="26" t="s">
        <v>410</v>
      </c>
      <c r="E261" s="20" t="s">
        <v>26</v>
      </c>
      <c r="F261" s="25" t="s">
        <v>236</v>
      </c>
      <c r="G261" s="20" t="s">
        <v>33</v>
      </c>
      <c r="H261" s="22">
        <v>13</v>
      </c>
      <c r="I261" s="23">
        <v>6191.265754536</v>
      </c>
      <c r="J261" s="23">
        <f>I261*1.75%+I261</f>
        <v>6299.612905240379</v>
      </c>
      <c r="K261" s="23">
        <v>6299.612905240379</v>
      </c>
      <c r="L261" s="23">
        <f>K261+(K261*2.5%)</f>
        <v>6457.103227871389</v>
      </c>
      <c r="M261" s="23">
        <f>L261+(L261*2%)</f>
        <v>6586.245292428817</v>
      </c>
      <c r="N261" s="23">
        <f>M261+(M261*0.9%)</f>
        <v>6645.521500060677</v>
      </c>
      <c r="O261" s="23">
        <f>N261+(N261*3.5%)</f>
        <v>6878.1147525628</v>
      </c>
      <c r="P261" s="23">
        <f>O261+(O261*3.5%)</f>
        <v>7118.848768902499</v>
      </c>
      <c r="Q261" s="20" t="s">
        <v>45</v>
      </c>
      <c r="R261" s="20" t="s">
        <v>40</v>
      </c>
      <c r="S261" s="20" t="s">
        <v>31</v>
      </c>
      <c r="T261" s="25" t="s">
        <v>370</v>
      </c>
      <c r="U261" s="20"/>
      <c r="V261" s="24" t="s">
        <v>46</v>
      </c>
      <c r="W261" s="20">
        <v>2</v>
      </c>
    </row>
    <row r="262" spans="1:23" ht="12.75">
      <c r="A262" s="18" t="s">
        <v>33</v>
      </c>
      <c r="B262" s="18" t="s">
        <v>24</v>
      </c>
      <c r="C262" s="42">
        <v>60</v>
      </c>
      <c r="D262" s="26" t="s">
        <v>411</v>
      </c>
      <c r="E262" s="20" t="s">
        <v>26</v>
      </c>
      <c r="F262" s="25" t="s">
        <v>236</v>
      </c>
      <c r="G262" s="20" t="s">
        <v>33</v>
      </c>
      <c r="H262" s="22">
        <v>13</v>
      </c>
      <c r="I262" s="23">
        <v>6191.265754536</v>
      </c>
      <c r="J262" s="23">
        <f>I262*1.75%+I262</f>
        <v>6299.612905240379</v>
      </c>
      <c r="K262" s="23">
        <v>6299.612905240379</v>
      </c>
      <c r="L262" s="23">
        <f>K262+(K262*2.5%)</f>
        <v>6457.103227871389</v>
      </c>
      <c r="M262" s="23">
        <f>L262+(L262*2%)</f>
        <v>6586.245292428817</v>
      </c>
      <c r="N262" s="23">
        <f>M262+(M262*0.9%)</f>
        <v>6645.521500060677</v>
      </c>
      <c r="O262" s="23">
        <f>N262+(N262*3.5%)</f>
        <v>6878.1147525628</v>
      </c>
      <c r="P262" s="23">
        <f>O262+(O262*3.5%)</f>
        <v>7118.848768902499</v>
      </c>
      <c r="Q262" s="20" t="s">
        <v>45</v>
      </c>
      <c r="R262" s="20" t="s">
        <v>40</v>
      </c>
      <c r="S262" s="20" t="s">
        <v>31</v>
      </c>
      <c r="T262" s="25" t="s">
        <v>212</v>
      </c>
      <c r="U262" s="20"/>
      <c r="V262" s="24" t="s">
        <v>46</v>
      </c>
      <c r="W262" s="20">
        <v>1</v>
      </c>
    </row>
    <row r="263" spans="1:23" ht="69" customHeight="1">
      <c r="A263" s="18" t="s">
        <v>33</v>
      </c>
      <c r="B263" s="18" t="s">
        <v>24</v>
      </c>
      <c r="C263" s="42">
        <v>64</v>
      </c>
      <c r="D263" s="26" t="s">
        <v>412</v>
      </c>
      <c r="E263" s="20" t="s">
        <v>26</v>
      </c>
      <c r="F263" s="25" t="s">
        <v>236</v>
      </c>
      <c r="G263" s="20" t="s">
        <v>33</v>
      </c>
      <c r="H263" s="22">
        <v>13</v>
      </c>
      <c r="I263" s="23">
        <v>6191.265754536</v>
      </c>
      <c r="J263" s="23">
        <f>I263*1.75%+I263</f>
        <v>6299.612905240379</v>
      </c>
      <c r="K263" s="23">
        <v>6299.612905240379</v>
      </c>
      <c r="L263" s="23">
        <f>K263+(K263*2.5%)</f>
        <v>6457.103227871389</v>
      </c>
      <c r="M263" s="23">
        <f>L263+(L263*2%)</f>
        <v>6586.245292428817</v>
      </c>
      <c r="N263" s="23">
        <f>M263+(M263*0.9%)</f>
        <v>6645.521500060677</v>
      </c>
      <c r="O263" s="23">
        <f>N263+(N263*3.5%)</f>
        <v>6878.1147525628</v>
      </c>
      <c r="P263" s="23">
        <f>O263+(O263*3.5%)</f>
        <v>7118.848768902499</v>
      </c>
      <c r="Q263" s="20" t="s">
        <v>45</v>
      </c>
      <c r="R263" s="20" t="s">
        <v>40</v>
      </c>
      <c r="S263" s="20" t="s">
        <v>31</v>
      </c>
      <c r="T263" s="25" t="s">
        <v>212</v>
      </c>
      <c r="U263" s="20"/>
      <c r="V263" s="24" t="s">
        <v>46</v>
      </c>
      <c r="W263" s="20">
        <v>7</v>
      </c>
    </row>
    <row r="264" spans="1:23" ht="12.75">
      <c r="A264" s="18" t="s">
        <v>33</v>
      </c>
      <c r="B264" s="18" t="s">
        <v>24</v>
      </c>
      <c r="C264" s="42">
        <v>62</v>
      </c>
      <c r="D264" s="26" t="s">
        <v>413</v>
      </c>
      <c r="E264" s="20" t="s">
        <v>26</v>
      </c>
      <c r="F264" s="25" t="s">
        <v>236</v>
      </c>
      <c r="G264" s="20" t="s">
        <v>33</v>
      </c>
      <c r="H264" s="22">
        <v>13</v>
      </c>
      <c r="I264" s="23">
        <v>6191.265754536</v>
      </c>
      <c r="J264" s="23">
        <f>I264*1.75%+I264</f>
        <v>6299.612905240379</v>
      </c>
      <c r="K264" s="23">
        <v>6299.612905240379</v>
      </c>
      <c r="L264" s="23">
        <f>K264+(K264*2.5%)</f>
        <v>6457.103227871389</v>
      </c>
      <c r="M264" s="23">
        <f>L264+(L264*2%)</f>
        <v>6586.245292428817</v>
      </c>
      <c r="N264" s="23">
        <f>M264+(M264*0.9%)</f>
        <v>6645.521500060677</v>
      </c>
      <c r="O264" s="23">
        <f>N264+(N264*3.5%)</f>
        <v>6878.1147525628</v>
      </c>
      <c r="P264" s="23">
        <f>O264+(O264*3.5%)</f>
        <v>7118.848768902499</v>
      </c>
      <c r="Q264" s="20" t="s">
        <v>45</v>
      </c>
      <c r="R264" s="20" t="s">
        <v>40</v>
      </c>
      <c r="S264" s="20" t="s">
        <v>31</v>
      </c>
      <c r="T264" s="25" t="s">
        <v>388</v>
      </c>
      <c r="U264" s="20"/>
      <c r="V264" s="24" t="s">
        <v>46</v>
      </c>
      <c r="W264" s="20">
        <v>2</v>
      </c>
    </row>
    <row r="265" spans="1:23" ht="12.75">
      <c r="A265" s="18" t="s">
        <v>33</v>
      </c>
      <c r="B265" s="18" t="s">
        <v>24</v>
      </c>
      <c r="C265" s="42">
        <v>40</v>
      </c>
      <c r="D265" s="26" t="s">
        <v>414</v>
      </c>
      <c r="E265" s="20" t="s">
        <v>26</v>
      </c>
      <c r="F265" s="25" t="s">
        <v>236</v>
      </c>
      <c r="G265" s="20" t="s">
        <v>33</v>
      </c>
      <c r="H265" s="22">
        <v>13</v>
      </c>
      <c r="I265" s="23">
        <v>6191.265754536</v>
      </c>
      <c r="J265" s="23">
        <f>I265*1.75%+I265</f>
        <v>6299.612905240379</v>
      </c>
      <c r="K265" s="23">
        <v>6299.612905240379</v>
      </c>
      <c r="L265" s="23">
        <f>K265+(K265*2.5%)</f>
        <v>6457.103227871389</v>
      </c>
      <c r="M265" s="23">
        <f>L265+(L265*2%)</f>
        <v>6586.245292428817</v>
      </c>
      <c r="N265" s="23">
        <f>M265+(M265*0.9%)</f>
        <v>6645.521500060677</v>
      </c>
      <c r="O265" s="23">
        <f>N265+(N265*3.5%)</f>
        <v>6878.1147525628</v>
      </c>
      <c r="P265" s="23">
        <f>O265+(O265*3.5%)</f>
        <v>7118.848768902499</v>
      </c>
      <c r="Q265" s="20" t="s">
        <v>45</v>
      </c>
      <c r="R265" s="20" t="s">
        <v>40</v>
      </c>
      <c r="S265" s="20" t="s">
        <v>31</v>
      </c>
      <c r="T265" s="25" t="s">
        <v>212</v>
      </c>
      <c r="U265" s="20"/>
      <c r="V265" s="24" t="s">
        <v>46</v>
      </c>
      <c r="W265" s="20">
        <v>1</v>
      </c>
    </row>
    <row r="266" spans="1:23" ht="12.75">
      <c r="A266" s="18" t="s">
        <v>33</v>
      </c>
      <c r="B266" s="18" t="s">
        <v>24</v>
      </c>
      <c r="C266" s="42">
        <v>41</v>
      </c>
      <c r="D266" s="26" t="s">
        <v>415</v>
      </c>
      <c r="E266" s="20" t="s">
        <v>26</v>
      </c>
      <c r="F266" s="25" t="s">
        <v>236</v>
      </c>
      <c r="G266" s="20" t="s">
        <v>33</v>
      </c>
      <c r="H266" s="22">
        <v>13</v>
      </c>
      <c r="I266" s="23">
        <v>6191.265754536</v>
      </c>
      <c r="J266" s="23">
        <f>I266*1.75%+I266</f>
        <v>6299.612905240379</v>
      </c>
      <c r="K266" s="23">
        <v>6299.612905240379</v>
      </c>
      <c r="L266" s="23">
        <f>K266+(K266*2.5%)</f>
        <v>6457.103227871389</v>
      </c>
      <c r="M266" s="23">
        <f>L266+(L266*2%)</f>
        <v>6586.245292428817</v>
      </c>
      <c r="N266" s="23">
        <f>M266+(M266*0.9%)</f>
        <v>6645.521500060677</v>
      </c>
      <c r="O266" s="23">
        <f>N266+(N266*3.5%)</f>
        <v>6878.1147525628</v>
      </c>
      <c r="P266" s="23">
        <f>O266+(O266*3.5%)</f>
        <v>7118.848768902499</v>
      </c>
      <c r="Q266" s="20" t="s">
        <v>45</v>
      </c>
      <c r="R266" s="20" t="s">
        <v>40</v>
      </c>
      <c r="S266" s="20" t="s">
        <v>31</v>
      </c>
      <c r="T266" s="25" t="s">
        <v>212</v>
      </c>
      <c r="U266" s="20"/>
      <c r="V266" s="24" t="s">
        <v>46</v>
      </c>
      <c r="W266" s="20">
        <v>1</v>
      </c>
    </row>
    <row r="267" spans="1:23" ht="12.75">
      <c r="A267" s="18" t="s">
        <v>33</v>
      </c>
      <c r="B267" s="18" t="s">
        <v>24</v>
      </c>
      <c r="C267" s="42">
        <v>52</v>
      </c>
      <c r="D267" s="26" t="s">
        <v>416</v>
      </c>
      <c r="E267" s="20" t="s">
        <v>26</v>
      </c>
      <c r="F267" s="25" t="s">
        <v>236</v>
      </c>
      <c r="G267" s="20" t="s">
        <v>33</v>
      </c>
      <c r="H267" s="22">
        <v>13</v>
      </c>
      <c r="I267" s="23">
        <v>6191.265754536</v>
      </c>
      <c r="J267" s="23">
        <f>I267*1.75%+I267</f>
        <v>6299.612905240379</v>
      </c>
      <c r="K267" s="23">
        <v>6299.612905240379</v>
      </c>
      <c r="L267" s="23">
        <f>K267+(K267*2.5%)</f>
        <v>6457.103227871389</v>
      </c>
      <c r="M267" s="23">
        <f>L267+(L267*2%)</f>
        <v>6586.245292428817</v>
      </c>
      <c r="N267" s="23">
        <f>M267+(M267*0.9%)</f>
        <v>6645.521500060677</v>
      </c>
      <c r="O267" s="23">
        <f>N267+(N267*3.5%)</f>
        <v>6878.1147525628</v>
      </c>
      <c r="P267" s="23">
        <f>O267+(O267*3.5%)</f>
        <v>7118.848768902499</v>
      </c>
      <c r="Q267" s="20" t="s">
        <v>45</v>
      </c>
      <c r="R267" s="20" t="s">
        <v>40</v>
      </c>
      <c r="S267" s="20" t="s">
        <v>31</v>
      </c>
      <c r="T267" s="25" t="s">
        <v>212</v>
      </c>
      <c r="U267" s="20"/>
      <c r="V267" s="24" t="s">
        <v>46</v>
      </c>
      <c r="W267" s="20">
        <v>1</v>
      </c>
    </row>
    <row r="268" spans="1:23" ht="12.75">
      <c r="A268" s="18" t="s">
        <v>33</v>
      </c>
      <c r="B268" s="18" t="s">
        <v>24</v>
      </c>
      <c r="C268" s="65">
        <v>53</v>
      </c>
      <c r="D268" s="26" t="s">
        <v>417</v>
      </c>
      <c r="E268" s="20" t="s">
        <v>26</v>
      </c>
      <c r="F268" s="25" t="s">
        <v>236</v>
      </c>
      <c r="G268" s="20" t="s">
        <v>33</v>
      </c>
      <c r="H268" s="22">
        <v>13</v>
      </c>
      <c r="I268" s="23">
        <v>6191.265754536</v>
      </c>
      <c r="J268" s="23">
        <f>I268*1.75%+I268</f>
        <v>6299.612905240379</v>
      </c>
      <c r="K268" s="23">
        <v>6299.612905240379</v>
      </c>
      <c r="L268" s="23">
        <f>K268+(K268*2.5%)</f>
        <v>6457.103227871389</v>
      </c>
      <c r="M268" s="23">
        <f>L268+(L268*2%)</f>
        <v>6586.245292428817</v>
      </c>
      <c r="N268" s="23">
        <f>M268+(M268*0.9%)</f>
        <v>6645.521500060677</v>
      </c>
      <c r="O268" s="23">
        <f>N268+(N268*3.5%)</f>
        <v>6878.1147525628</v>
      </c>
      <c r="P268" s="23">
        <f>O268+(O268*3.5%)</f>
        <v>7118.848768902499</v>
      </c>
      <c r="Q268" s="20" t="s">
        <v>45</v>
      </c>
      <c r="R268" s="20" t="s">
        <v>40</v>
      </c>
      <c r="S268" s="20" t="s">
        <v>31</v>
      </c>
      <c r="T268" s="25" t="s">
        <v>212</v>
      </c>
      <c r="U268" s="20"/>
      <c r="V268" s="24" t="s">
        <v>46</v>
      </c>
      <c r="W268" s="20">
        <v>2</v>
      </c>
    </row>
    <row r="269" spans="1:23" ht="12.75">
      <c r="A269" s="18" t="s">
        <v>33</v>
      </c>
      <c r="B269" s="18" t="s">
        <v>24</v>
      </c>
      <c r="C269" s="42">
        <v>55</v>
      </c>
      <c r="D269" s="26" t="s">
        <v>418</v>
      </c>
      <c r="E269" s="20" t="s">
        <v>26</v>
      </c>
      <c r="F269" s="25" t="s">
        <v>236</v>
      </c>
      <c r="G269" s="20" t="s">
        <v>33</v>
      </c>
      <c r="H269" s="22">
        <v>13</v>
      </c>
      <c r="I269" s="23">
        <v>6191.265754536</v>
      </c>
      <c r="J269" s="23">
        <f>I269*1.75%+I269</f>
        <v>6299.612905240379</v>
      </c>
      <c r="K269" s="23">
        <v>6299.612905240379</v>
      </c>
      <c r="L269" s="23">
        <f>K269+(K269*2.5%)</f>
        <v>6457.103227871389</v>
      </c>
      <c r="M269" s="23">
        <f>L269+(L269*2%)</f>
        <v>6586.245292428817</v>
      </c>
      <c r="N269" s="23">
        <f>M269+(M269*0.9%)</f>
        <v>6645.521500060677</v>
      </c>
      <c r="O269" s="23">
        <f>N269+(N269*3.5%)</f>
        <v>6878.1147525628</v>
      </c>
      <c r="P269" s="23">
        <f>O269+(O269*3.5%)</f>
        <v>7118.848768902499</v>
      </c>
      <c r="Q269" s="20" t="s">
        <v>45</v>
      </c>
      <c r="R269" s="20" t="s">
        <v>40</v>
      </c>
      <c r="S269" s="20" t="s">
        <v>31</v>
      </c>
      <c r="T269" s="25" t="s">
        <v>212</v>
      </c>
      <c r="U269" s="20"/>
      <c r="V269" s="24" t="s">
        <v>46</v>
      </c>
      <c r="W269" s="20">
        <v>1</v>
      </c>
    </row>
    <row r="270" spans="1:23" ht="12.75">
      <c r="A270" s="18" t="s">
        <v>33</v>
      </c>
      <c r="B270" s="18" t="s">
        <v>24</v>
      </c>
      <c r="C270" s="42">
        <v>65</v>
      </c>
      <c r="D270" s="26" t="s">
        <v>419</v>
      </c>
      <c r="E270" s="20" t="s">
        <v>26</v>
      </c>
      <c r="F270" s="25" t="s">
        <v>236</v>
      </c>
      <c r="G270" s="20" t="s">
        <v>33</v>
      </c>
      <c r="H270" s="22">
        <v>13</v>
      </c>
      <c r="I270" s="23">
        <v>6191.265754536</v>
      </c>
      <c r="J270" s="23">
        <f>I270*1.75%+I270</f>
        <v>6299.612905240379</v>
      </c>
      <c r="K270" s="23">
        <v>6299.612905240379</v>
      </c>
      <c r="L270" s="23">
        <f>K270+(K270*2.5%)</f>
        <v>6457.103227871389</v>
      </c>
      <c r="M270" s="23">
        <f>L270+(L270*2%)</f>
        <v>6586.245292428817</v>
      </c>
      <c r="N270" s="23">
        <f>M270+(M270*0.9%)</f>
        <v>6645.521500060677</v>
      </c>
      <c r="O270" s="23">
        <f>N270+(N270*3.5%)</f>
        <v>6878.1147525628</v>
      </c>
      <c r="P270" s="23">
        <f>O270+(O270*3.5%)</f>
        <v>7118.848768902499</v>
      </c>
      <c r="Q270" s="20" t="s">
        <v>45</v>
      </c>
      <c r="R270" s="20" t="s">
        <v>40</v>
      </c>
      <c r="S270" s="20" t="s">
        <v>31</v>
      </c>
      <c r="T270" s="25" t="s">
        <v>212</v>
      </c>
      <c r="U270" s="20"/>
      <c r="V270" s="24" t="s">
        <v>46</v>
      </c>
      <c r="W270" s="20">
        <v>2</v>
      </c>
    </row>
    <row r="271" spans="1:23" ht="12.75">
      <c r="A271" s="18" t="s">
        <v>43</v>
      </c>
      <c r="B271" s="18" t="s">
        <v>24</v>
      </c>
      <c r="C271" s="42">
        <v>9</v>
      </c>
      <c r="D271" s="26" t="s">
        <v>420</v>
      </c>
      <c r="E271" s="20" t="s">
        <v>26</v>
      </c>
      <c r="F271" s="25" t="s">
        <v>421</v>
      </c>
      <c r="G271" s="20" t="s">
        <v>43</v>
      </c>
      <c r="H271" s="22">
        <v>11</v>
      </c>
      <c r="I271" s="23">
        <v>8482.957781000001</v>
      </c>
      <c r="J271" s="23">
        <f>I271*1.75%+I271</f>
        <v>8631.409542167501</v>
      </c>
      <c r="K271" s="23">
        <v>8631.409542167501</v>
      </c>
      <c r="L271" s="23">
        <f>K271+(K271*2.5%)</f>
        <v>8847.19478072169</v>
      </c>
      <c r="M271" s="23">
        <f>L271+(L271*2%)</f>
        <v>9024.138676336122</v>
      </c>
      <c r="N271" s="23">
        <f>M271+(M271*0.9%)</f>
        <v>9105.355924423147</v>
      </c>
      <c r="O271" s="23">
        <f>N271+(N271*3.5%)</f>
        <v>9424.043381777958</v>
      </c>
      <c r="P271" s="23">
        <f>O271+(O271*3.5%)</f>
        <v>9753.884900140187</v>
      </c>
      <c r="Q271" s="20" t="s">
        <v>45</v>
      </c>
      <c r="R271" s="20" t="s">
        <v>40</v>
      </c>
      <c r="S271" s="20" t="s">
        <v>31</v>
      </c>
      <c r="T271" s="25"/>
      <c r="U271" s="24" t="s">
        <v>347</v>
      </c>
      <c r="V271" s="24" t="s">
        <v>46</v>
      </c>
      <c r="W271" s="20">
        <v>3</v>
      </c>
    </row>
    <row r="272" spans="1:23" ht="12.75">
      <c r="A272" s="18" t="s">
        <v>43</v>
      </c>
      <c r="B272" s="18" t="s">
        <v>24</v>
      </c>
      <c r="C272" s="42">
        <v>3</v>
      </c>
      <c r="D272" s="26" t="s">
        <v>422</v>
      </c>
      <c r="E272" s="20" t="s">
        <v>105</v>
      </c>
      <c r="F272" s="25" t="s">
        <v>421</v>
      </c>
      <c r="G272" s="20" t="s">
        <v>43</v>
      </c>
      <c r="H272" s="22">
        <v>11</v>
      </c>
      <c r="I272" s="23">
        <v>7396.7148</v>
      </c>
      <c r="J272" s="23">
        <f>I272*1.75%+I272</f>
        <v>7526.157309</v>
      </c>
      <c r="K272" s="23">
        <v>7526.157309</v>
      </c>
      <c r="L272" s="23">
        <f>K272+(K272*2.5%)</f>
        <v>7714.311241725</v>
      </c>
      <c r="M272" s="23">
        <f>L272+(L272*2%)</f>
        <v>7868.5974665595</v>
      </c>
      <c r="N272" s="23">
        <f>M272+(M272*0.9%)</f>
        <v>7939.414843758536</v>
      </c>
      <c r="O272" s="23">
        <f>N272+(N272*3.5%)</f>
        <v>8217.294363290086</v>
      </c>
      <c r="P272" s="23">
        <f>O272+(O272*3.5%)</f>
        <v>8504.89966600524</v>
      </c>
      <c r="Q272" s="20" t="s">
        <v>45</v>
      </c>
      <c r="R272" s="20" t="s">
        <v>40</v>
      </c>
      <c r="S272" s="20" t="s">
        <v>31</v>
      </c>
      <c r="T272" s="25"/>
      <c r="U272" s="25" t="s">
        <v>386</v>
      </c>
      <c r="V272" s="24" t="s">
        <v>46</v>
      </c>
      <c r="W272" s="20">
        <v>2</v>
      </c>
    </row>
    <row r="273" spans="1:23" ht="12.75">
      <c r="A273" s="18" t="s">
        <v>43</v>
      </c>
      <c r="B273" s="18" t="s">
        <v>24</v>
      </c>
      <c r="C273" s="42">
        <v>10</v>
      </c>
      <c r="D273" s="26" t="s">
        <v>423</v>
      </c>
      <c r="E273" s="20" t="s">
        <v>105</v>
      </c>
      <c r="F273" s="25" t="s">
        <v>421</v>
      </c>
      <c r="G273" s="20" t="s">
        <v>43</v>
      </c>
      <c r="H273" s="22">
        <v>11</v>
      </c>
      <c r="I273" s="23">
        <v>7396.7148</v>
      </c>
      <c r="J273" s="23">
        <f>I273*1.75%+I273</f>
        <v>7526.157309</v>
      </c>
      <c r="K273" s="23">
        <v>7526.157309</v>
      </c>
      <c r="L273" s="23">
        <f>K273+(K273*2.5%)</f>
        <v>7714.311241725</v>
      </c>
      <c r="M273" s="23">
        <f>L273+(L273*2%)</f>
        <v>7868.5974665595</v>
      </c>
      <c r="N273" s="23">
        <f>M273+(M273*0.9%)</f>
        <v>7939.414843758536</v>
      </c>
      <c r="O273" s="23">
        <f>N273+(N273*3.5%)</f>
        <v>8217.294363290086</v>
      </c>
      <c r="P273" s="23">
        <f>O273+(O273*3.5%)</f>
        <v>8504.89966600524</v>
      </c>
      <c r="Q273" s="20" t="s">
        <v>45</v>
      </c>
      <c r="R273" s="20" t="s">
        <v>40</v>
      </c>
      <c r="S273" s="20" t="s">
        <v>31</v>
      </c>
      <c r="T273" s="25" t="s">
        <v>424</v>
      </c>
      <c r="U273" s="25" t="s">
        <v>425</v>
      </c>
      <c r="V273" s="24" t="s">
        <v>46</v>
      </c>
      <c r="W273" s="25" t="s">
        <v>426</v>
      </c>
    </row>
    <row r="274" spans="1:23" ht="12.75">
      <c r="A274" s="18" t="s">
        <v>43</v>
      </c>
      <c r="B274" s="18" t="s">
        <v>24</v>
      </c>
      <c r="C274" s="42">
        <v>5</v>
      </c>
      <c r="D274" s="26" t="s">
        <v>427</v>
      </c>
      <c r="E274" s="20" t="s">
        <v>105</v>
      </c>
      <c r="F274" s="25" t="s">
        <v>421</v>
      </c>
      <c r="G274" s="20" t="s">
        <v>43</v>
      </c>
      <c r="H274" s="22">
        <v>11</v>
      </c>
      <c r="I274" s="23"/>
      <c r="J274" s="23"/>
      <c r="K274" s="23"/>
      <c r="L274" s="23"/>
      <c r="M274" s="23">
        <v>7154.76</v>
      </c>
      <c r="N274" s="23">
        <f>M274+(M274*0.9%)</f>
        <v>7219.152840000001</v>
      </c>
      <c r="O274" s="23">
        <f>N274+(N274*3.5%)</f>
        <v>7471.823189400001</v>
      </c>
      <c r="P274" s="23">
        <f>O274+(O274*3.5%)</f>
        <v>7733.337001029001</v>
      </c>
      <c r="Q274" s="20" t="s">
        <v>45</v>
      </c>
      <c r="R274" s="20" t="s">
        <v>40</v>
      </c>
      <c r="S274" s="20" t="s">
        <v>31</v>
      </c>
      <c r="T274" s="25" t="s">
        <v>428</v>
      </c>
      <c r="U274" s="20" t="s">
        <v>238</v>
      </c>
      <c r="V274" s="24" t="s">
        <v>46</v>
      </c>
      <c r="W274" s="20">
        <v>2</v>
      </c>
    </row>
    <row r="275" spans="1:23" ht="12.75">
      <c r="A275" s="18" t="s">
        <v>43</v>
      </c>
      <c r="B275" s="18" t="s">
        <v>24</v>
      </c>
      <c r="C275" s="42">
        <v>4</v>
      </c>
      <c r="D275" s="26" t="s">
        <v>429</v>
      </c>
      <c r="E275" s="20" t="s">
        <v>105</v>
      </c>
      <c r="F275" s="25" t="s">
        <v>421</v>
      </c>
      <c r="G275" s="20" t="s">
        <v>43</v>
      </c>
      <c r="H275" s="22">
        <v>11</v>
      </c>
      <c r="I275" s="23">
        <v>6725.6304</v>
      </c>
      <c r="J275" s="23">
        <f>I275*1.75%+I275</f>
        <v>6843.328932</v>
      </c>
      <c r="K275" s="23">
        <v>6843.328932</v>
      </c>
      <c r="L275" s="23">
        <f>K275+(K275*2.5%)</f>
        <v>7014.4121553</v>
      </c>
      <c r="M275" s="23">
        <f>L275+(L275*2%)</f>
        <v>7154.700398406</v>
      </c>
      <c r="N275" s="23">
        <f>M275+(M275*0.9%)</f>
        <v>7219.092701991654</v>
      </c>
      <c r="O275" s="23">
        <f>N275+(N275*3.5%)</f>
        <v>7471.760946561362</v>
      </c>
      <c r="P275" s="23">
        <f>O275+(O275*3.5%)</f>
        <v>7733.27257969101</v>
      </c>
      <c r="Q275" s="20" t="s">
        <v>45</v>
      </c>
      <c r="R275" s="20" t="s">
        <v>40</v>
      </c>
      <c r="S275" s="20" t="s">
        <v>31</v>
      </c>
      <c r="T275" s="25"/>
      <c r="U275" s="20" t="s">
        <v>238</v>
      </c>
      <c r="V275" s="24" t="s">
        <v>46</v>
      </c>
      <c r="W275" s="20">
        <v>2</v>
      </c>
    </row>
    <row r="276" spans="1:23" ht="12.75">
      <c r="A276" s="18" t="s">
        <v>43</v>
      </c>
      <c r="B276" s="18" t="s">
        <v>24</v>
      </c>
      <c r="C276" s="42">
        <v>6</v>
      </c>
      <c r="D276" s="26" t="s">
        <v>430</v>
      </c>
      <c r="E276" s="20" t="s">
        <v>105</v>
      </c>
      <c r="F276" s="25" t="s">
        <v>421</v>
      </c>
      <c r="G276" s="20" t="s">
        <v>43</v>
      </c>
      <c r="H276" s="22">
        <v>11</v>
      </c>
      <c r="I276" s="23"/>
      <c r="J276" s="23"/>
      <c r="K276" s="23"/>
      <c r="L276" s="23">
        <v>7262.08</v>
      </c>
      <c r="M276" s="23">
        <f>L276+(L276*2%)</f>
        <v>7407.3216</v>
      </c>
      <c r="N276" s="23">
        <f>M276+(M276*0.9%)</f>
        <v>7473.9874944</v>
      </c>
      <c r="O276" s="23">
        <f>N276+(N276*3.5%)</f>
        <v>7735.577056704</v>
      </c>
      <c r="P276" s="23">
        <f>O276+(O276*3.5%)</f>
        <v>8006.32225368864</v>
      </c>
      <c r="Q276" s="20" t="s">
        <v>45</v>
      </c>
      <c r="R276" s="20" t="s">
        <v>40</v>
      </c>
      <c r="S276" s="20" t="s">
        <v>31</v>
      </c>
      <c r="T276" s="25"/>
      <c r="U276" s="20" t="s">
        <v>371</v>
      </c>
      <c r="V276" s="24" t="s">
        <v>46</v>
      </c>
      <c r="W276" s="20">
        <v>1</v>
      </c>
    </row>
    <row r="277" spans="1:23" ht="12.75">
      <c r="A277" s="18" t="s">
        <v>43</v>
      </c>
      <c r="B277" s="18" t="s">
        <v>24</v>
      </c>
      <c r="C277" s="42">
        <v>8</v>
      </c>
      <c r="D277" s="43" t="s">
        <v>431</v>
      </c>
      <c r="E277" s="20" t="s">
        <v>26</v>
      </c>
      <c r="F277" s="25" t="s">
        <v>421</v>
      </c>
      <c r="G277" s="20" t="s">
        <v>43</v>
      </c>
      <c r="H277" s="22">
        <v>11</v>
      </c>
      <c r="I277" s="23">
        <v>5718.6604</v>
      </c>
      <c r="J277" s="23">
        <f>I277*1.75%+I277</f>
        <v>5818.736957</v>
      </c>
      <c r="K277" s="23">
        <v>5818.736957</v>
      </c>
      <c r="L277" s="23">
        <f>K277+(K277*2.5%)</f>
        <v>5964.205380925</v>
      </c>
      <c r="M277" s="23">
        <f>L277+(L277*2%)</f>
        <v>6083.489488543501</v>
      </c>
      <c r="N277" s="23">
        <f>M277+(M277*0.9%)</f>
        <v>6138.240893940392</v>
      </c>
      <c r="O277" s="23">
        <f>N277+(N277*3.5%)</f>
        <v>6353.079325228306</v>
      </c>
      <c r="P277" s="23">
        <f>O277+(O277*3.5%)</f>
        <v>6575.437101611296</v>
      </c>
      <c r="Q277" s="20" t="s">
        <v>45</v>
      </c>
      <c r="R277" s="20" t="s">
        <v>40</v>
      </c>
      <c r="S277" s="20" t="s">
        <v>31</v>
      </c>
      <c r="T277" s="25"/>
      <c r="U277" s="20"/>
      <c r="V277" s="24" t="s">
        <v>46</v>
      </c>
      <c r="W277" s="20">
        <v>4</v>
      </c>
    </row>
    <row r="278" spans="1:23" s="75" customFormat="1" ht="12.75">
      <c r="A278" s="66" t="s">
        <v>43</v>
      </c>
      <c r="B278" s="66" t="s">
        <v>24</v>
      </c>
      <c r="C278" s="67">
        <v>7</v>
      </c>
      <c r="D278" s="68" t="s">
        <v>432</v>
      </c>
      <c r="E278" s="69" t="s">
        <v>105</v>
      </c>
      <c r="F278" s="70" t="s">
        <v>421</v>
      </c>
      <c r="G278" s="69" t="s">
        <v>43</v>
      </c>
      <c r="H278" s="71">
        <v>11</v>
      </c>
      <c r="I278" s="72">
        <v>6054.6672</v>
      </c>
      <c r="J278" s="69" t="s">
        <v>45</v>
      </c>
      <c r="K278" s="69" t="s">
        <v>40</v>
      </c>
      <c r="L278" s="69" t="s">
        <v>31</v>
      </c>
      <c r="M278" s="69"/>
      <c r="N278" s="23">
        <v>6560.70336882611</v>
      </c>
      <c r="O278" s="23">
        <f>N278+(N278*3.5%)</f>
        <v>6790.327986735024</v>
      </c>
      <c r="P278" s="23">
        <f>O278+(O278*3.5%)</f>
        <v>7027.989466270749</v>
      </c>
      <c r="Q278" s="20" t="s">
        <v>45</v>
      </c>
      <c r="R278" s="20" t="s">
        <v>40</v>
      </c>
      <c r="S278" s="20" t="s">
        <v>31</v>
      </c>
      <c r="T278" s="73"/>
      <c r="U278" s="52"/>
      <c r="V278" s="74" t="s">
        <v>46</v>
      </c>
      <c r="W278" s="69">
        <v>1</v>
      </c>
    </row>
    <row r="279" spans="1:23" s="75" customFormat="1" ht="12.75">
      <c r="A279" s="66" t="s">
        <v>43</v>
      </c>
      <c r="B279" s="66" t="s">
        <v>24</v>
      </c>
      <c r="C279" s="67">
        <v>1</v>
      </c>
      <c r="D279" s="68" t="s">
        <v>433</v>
      </c>
      <c r="E279" s="69" t="s">
        <v>105</v>
      </c>
      <c r="F279" s="70" t="s">
        <v>421</v>
      </c>
      <c r="G279" s="69" t="s">
        <v>43</v>
      </c>
      <c r="H279" s="71">
        <v>11</v>
      </c>
      <c r="I279" s="72">
        <v>5047.98</v>
      </c>
      <c r="J279" s="69" t="s">
        <v>45</v>
      </c>
      <c r="K279" s="69" t="s">
        <v>40</v>
      </c>
      <c r="L279" s="69" t="s">
        <v>31</v>
      </c>
      <c r="M279" s="69"/>
      <c r="N279" s="23">
        <v>5470.13798785595</v>
      </c>
      <c r="O279" s="23">
        <f>N279+(N279*3.5%)</f>
        <v>5661.592817430908</v>
      </c>
      <c r="P279" s="23">
        <f>O279+(O279*3.5%)</f>
        <v>5859.74856604099</v>
      </c>
      <c r="Q279" s="20" t="s">
        <v>45</v>
      </c>
      <c r="R279" s="20" t="s">
        <v>40</v>
      </c>
      <c r="S279" s="20" t="s">
        <v>31</v>
      </c>
      <c r="T279" s="52"/>
      <c r="U279" s="52"/>
      <c r="V279" s="74" t="s">
        <v>46</v>
      </c>
      <c r="W279" s="69">
        <v>1</v>
      </c>
    </row>
    <row r="280" spans="1:23" ht="33" customHeight="1">
      <c r="A280" s="18" t="s">
        <v>43</v>
      </c>
      <c r="B280" s="18" t="s">
        <v>24</v>
      </c>
      <c r="C280" s="50" t="s">
        <v>434</v>
      </c>
      <c r="D280" s="26" t="s">
        <v>435</v>
      </c>
      <c r="E280" s="20" t="s">
        <v>105</v>
      </c>
      <c r="F280" s="25" t="s">
        <v>421</v>
      </c>
      <c r="G280" s="20" t="s">
        <v>43</v>
      </c>
      <c r="H280" s="22">
        <v>11</v>
      </c>
      <c r="I280" s="23">
        <v>5383.5828</v>
      </c>
      <c r="J280" s="23">
        <f>I280*1.75%+I280</f>
        <v>5477.795499</v>
      </c>
      <c r="K280" s="23">
        <v>5477.795499</v>
      </c>
      <c r="L280" s="23">
        <f>K280+(K280*2.5%)</f>
        <v>5614.7403864749995</v>
      </c>
      <c r="M280" s="23">
        <f>L280+(L280*2%)</f>
        <v>5727.035194204499</v>
      </c>
      <c r="N280" s="23">
        <f>M280+(M280*0.9%)</f>
        <v>5778.5785109523395</v>
      </c>
      <c r="O280" s="23">
        <f>N280+(N280*3.5%)</f>
        <v>5980.828758835672</v>
      </c>
      <c r="P280" s="23">
        <f>O280+(O280*3.5%)</f>
        <v>6190.15776539492</v>
      </c>
      <c r="Q280" s="20" t="s">
        <v>45</v>
      </c>
      <c r="R280" s="20" t="s">
        <v>40</v>
      </c>
      <c r="S280" s="20" t="s">
        <v>31</v>
      </c>
      <c r="T280" s="25"/>
      <c r="U280" s="20"/>
      <c r="V280" s="24" t="s">
        <v>46</v>
      </c>
      <c r="W280" s="53">
        <v>13</v>
      </c>
    </row>
    <row r="281" spans="1:23" ht="18" customHeight="1">
      <c r="A281" s="12" t="s">
        <v>2</v>
      </c>
      <c r="B281" s="12"/>
      <c r="C281" s="12"/>
      <c r="D281" s="7" t="s">
        <v>436</v>
      </c>
      <c r="E281" s="76"/>
      <c r="F281" s="38"/>
      <c r="G281" s="39"/>
      <c r="H281" s="39"/>
      <c r="I281" s="38"/>
      <c r="J281" s="38"/>
      <c r="K281" s="38"/>
      <c r="L281" s="38"/>
      <c r="M281" s="38"/>
      <c r="N281" s="38"/>
      <c r="O281" s="23">
        <f>N281+(N281*3.5%)</f>
        <v>0</v>
      </c>
      <c r="P281" s="15"/>
      <c r="Q281" s="39"/>
      <c r="R281" s="39"/>
      <c r="S281" s="39"/>
      <c r="T281" s="40"/>
      <c r="U281" s="39"/>
      <c r="V281" s="39"/>
      <c r="W281" s="38"/>
    </row>
    <row r="282" spans="1:23" ht="37.5" customHeight="1">
      <c r="A282" s="12" t="s">
        <v>437</v>
      </c>
      <c r="B282" s="12"/>
      <c r="C282" s="12"/>
      <c r="D282" s="7" t="s">
        <v>5</v>
      </c>
      <c r="E282" s="13" t="s">
        <v>6</v>
      </c>
      <c r="F282" s="13" t="s">
        <v>7</v>
      </c>
      <c r="G282" s="13" t="s">
        <v>8</v>
      </c>
      <c r="H282" s="14" t="s">
        <v>9</v>
      </c>
      <c r="I282" s="15" t="s">
        <v>10</v>
      </c>
      <c r="J282" s="15"/>
      <c r="K282" s="15"/>
      <c r="L282" s="15" t="s">
        <v>11</v>
      </c>
      <c r="M282" s="15" t="s">
        <v>12</v>
      </c>
      <c r="N282" s="15" t="s">
        <v>13</v>
      </c>
      <c r="O282" s="23" t="e">
        <f>N282+(N282*3.5%)</f>
        <v>#VALUE!</v>
      </c>
      <c r="P282" s="15" t="s">
        <v>15</v>
      </c>
      <c r="Q282" s="13" t="s">
        <v>16</v>
      </c>
      <c r="R282" s="16" t="s">
        <v>61</v>
      </c>
      <c r="S282" s="13" t="s">
        <v>18</v>
      </c>
      <c r="T282" s="16" t="s">
        <v>19</v>
      </c>
      <c r="U282" s="16" t="s">
        <v>20</v>
      </c>
      <c r="V282" s="13"/>
      <c r="W282" s="17" t="s">
        <v>22</v>
      </c>
    </row>
    <row r="283" spans="1:23" ht="30" customHeight="1">
      <c r="A283" s="46" t="s">
        <v>40</v>
      </c>
      <c r="B283" s="46" t="s">
        <v>48</v>
      </c>
      <c r="C283" s="42">
        <v>51</v>
      </c>
      <c r="D283" s="19" t="s">
        <v>438</v>
      </c>
      <c r="E283" s="21" t="s">
        <v>26</v>
      </c>
      <c r="F283" s="21" t="s">
        <v>27</v>
      </c>
      <c r="G283" s="21" t="s">
        <v>40</v>
      </c>
      <c r="H283" s="22">
        <v>28</v>
      </c>
      <c r="I283" s="23">
        <v>23274.41543175</v>
      </c>
      <c r="J283" s="23">
        <f>I283*1.75%+I283</f>
        <v>23681.717701805625</v>
      </c>
      <c r="K283" s="23">
        <v>23681.717701805625</v>
      </c>
      <c r="L283" s="23">
        <f>K283+(K283*2.5%)</f>
        <v>24273.760644350765</v>
      </c>
      <c r="M283" s="23">
        <f>L283+(L283*2%)</f>
        <v>24759.23585723778</v>
      </c>
      <c r="N283" s="23">
        <f>M283+(M283*0.9%)</f>
        <v>24982.06897995292</v>
      </c>
      <c r="O283" s="23">
        <f>N283+(N283*3.5%)</f>
        <v>25856.441394251273</v>
      </c>
      <c r="P283" s="23">
        <f>O283+(O283*3.5%)</f>
        <v>26761.41684305007</v>
      </c>
      <c r="Q283" s="21" t="s">
        <v>35</v>
      </c>
      <c r="R283" s="21" t="s">
        <v>51</v>
      </c>
      <c r="S283" s="20" t="s">
        <v>31</v>
      </c>
      <c r="T283" s="25"/>
      <c r="U283" s="24" t="s">
        <v>52</v>
      </c>
      <c r="V283" s="24" t="s">
        <v>23</v>
      </c>
      <c r="W283" s="20">
        <v>1</v>
      </c>
    </row>
    <row r="284" spans="1:23" ht="104.25" customHeight="1">
      <c r="A284" s="46" t="s">
        <v>40</v>
      </c>
      <c r="B284" s="46" t="s">
        <v>48</v>
      </c>
      <c r="C284" s="42">
        <v>51</v>
      </c>
      <c r="D284" s="19" t="s">
        <v>439</v>
      </c>
      <c r="E284" s="21" t="s">
        <v>26</v>
      </c>
      <c r="F284" s="21" t="s">
        <v>27</v>
      </c>
      <c r="G284" s="21" t="s">
        <v>54</v>
      </c>
      <c r="H284" s="22">
        <v>26</v>
      </c>
      <c r="I284" s="23">
        <v>21155.082194349998</v>
      </c>
      <c r="J284" s="23">
        <f>I284*1.75%+I284</f>
        <v>21525.296132751122</v>
      </c>
      <c r="K284" s="23">
        <v>21525.296132751122</v>
      </c>
      <c r="L284" s="23">
        <f>K284+(K284*2.5%)</f>
        <v>22063.4285360699</v>
      </c>
      <c r="M284" s="23">
        <f>L284+(L284*2%)</f>
        <v>22504.697106791296</v>
      </c>
      <c r="N284" s="23">
        <f>M284+(M284*0.9%)</f>
        <v>22707.239380752417</v>
      </c>
      <c r="O284" s="23">
        <f>N284+(N284*3.5%)</f>
        <v>23501.992759078752</v>
      </c>
      <c r="P284" s="23">
        <f>O284+(O284*3.5%)</f>
        <v>24324.562505646507</v>
      </c>
      <c r="Q284" s="21" t="s">
        <v>35</v>
      </c>
      <c r="R284" s="21" t="s">
        <v>51</v>
      </c>
      <c r="S284" s="20" t="s">
        <v>31</v>
      </c>
      <c r="T284" s="25" t="s">
        <v>440</v>
      </c>
      <c r="U284" s="24" t="s">
        <v>52</v>
      </c>
      <c r="V284" s="24" t="s">
        <v>23</v>
      </c>
      <c r="W284" s="20">
        <v>1</v>
      </c>
    </row>
    <row r="285" spans="1:23" ht="12.75">
      <c r="A285" s="18" t="s">
        <v>40</v>
      </c>
      <c r="B285" s="18" t="s">
        <v>48</v>
      </c>
      <c r="C285" s="42">
        <v>32</v>
      </c>
      <c r="D285" s="19" t="s">
        <v>441</v>
      </c>
      <c r="E285" s="20" t="s">
        <v>26</v>
      </c>
      <c r="F285" s="24" t="s">
        <v>78</v>
      </c>
      <c r="G285" s="20" t="s">
        <v>40</v>
      </c>
      <c r="H285" s="22">
        <v>26</v>
      </c>
      <c r="I285" s="23">
        <v>17161.3645</v>
      </c>
      <c r="J285" s="23">
        <f>I285*1.75%+I285</f>
        <v>17461.68837875</v>
      </c>
      <c r="K285" s="23">
        <v>17461.68837875</v>
      </c>
      <c r="L285" s="23">
        <f>K285+(K285*2.5%)</f>
        <v>17898.23058821875</v>
      </c>
      <c r="M285" s="23">
        <f>L285+(L285*2%)</f>
        <v>18256.195199983125</v>
      </c>
      <c r="N285" s="23">
        <f>M285+(M285*0.9%)</f>
        <v>18420.500956782973</v>
      </c>
      <c r="O285" s="23">
        <f>N285+(N285*3.5%)</f>
        <v>19065.218490270378</v>
      </c>
      <c r="P285" s="23">
        <f>O285+(O285*3.5%)</f>
        <v>19732.50113742984</v>
      </c>
      <c r="Q285" s="20" t="s">
        <v>29</v>
      </c>
      <c r="R285" s="20" t="s">
        <v>40</v>
      </c>
      <c r="S285" s="20" t="s">
        <v>31</v>
      </c>
      <c r="T285" s="25" t="s">
        <v>442</v>
      </c>
      <c r="U285" s="24" t="s">
        <v>443</v>
      </c>
      <c r="V285" s="24" t="s">
        <v>37</v>
      </c>
      <c r="W285" s="20">
        <v>1</v>
      </c>
    </row>
    <row r="286" spans="1:23" ht="12.75">
      <c r="A286" s="46" t="s">
        <v>40</v>
      </c>
      <c r="B286" s="46" t="s">
        <v>48</v>
      </c>
      <c r="C286" s="42">
        <v>19</v>
      </c>
      <c r="D286" s="19" t="s">
        <v>444</v>
      </c>
      <c r="E286" s="21" t="s">
        <v>26</v>
      </c>
      <c r="F286" s="24" t="s">
        <v>445</v>
      </c>
      <c r="G286" s="21" t="s">
        <v>54</v>
      </c>
      <c r="H286" s="22">
        <v>24</v>
      </c>
      <c r="I286" s="23">
        <v>15685.51001435</v>
      </c>
      <c r="J286" s="23">
        <f>I286*1.75%+I286</f>
        <v>15960.006439601126</v>
      </c>
      <c r="K286" s="23">
        <v>15960.006439601126</v>
      </c>
      <c r="L286" s="23">
        <f>K286+(K286*2.5%)</f>
        <v>16359.006600591154</v>
      </c>
      <c r="M286" s="23">
        <f>L286+(L286*2%)</f>
        <v>16686.18673260298</v>
      </c>
      <c r="N286" s="23">
        <f>M286+(M286*0.9%)</f>
        <v>16836.362413196406</v>
      </c>
      <c r="O286" s="23">
        <v>18140.50070488422</v>
      </c>
      <c r="P286" s="23">
        <v>18775.41822955517</v>
      </c>
      <c r="Q286" s="21" t="s">
        <v>35</v>
      </c>
      <c r="R286" s="21" t="s">
        <v>40</v>
      </c>
      <c r="S286" s="21" t="s">
        <v>31</v>
      </c>
      <c r="T286" s="48" t="s">
        <v>446</v>
      </c>
      <c r="U286" s="24" t="s">
        <v>447</v>
      </c>
      <c r="V286" s="24" t="s">
        <v>23</v>
      </c>
      <c r="W286" s="20">
        <v>1</v>
      </c>
    </row>
    <row r="287" spans="1:26" ht="93" customHeight="1">
      <c r="A287" s="46" t="s">
        <v>40</v>
      </c>
      <c r="B287" s="46" t="s">
        <v>48</v>
      </c>
      <c r="C287" s="42">
        <v>95</v>
      </c>
      <c r="D287" s="19" t="s">
        <v>448</v>
      </c>
      <c r="E287" s="21" t="s">
        <v>26</v>
      </c>
      <c r="F287" s="24" t="s">
        <v>445</v>
      </c>
      <c r="G287" s="21" t="s">
        <v>40</v>
      </c>
      <c r="H287" s="22">
        <v>24</v>
      </c>
      <c r="I287" s="23">
        <v>15685.51001435</v>
      </c>
      <c r="J287" s="23">
        <f>I287*1.75%+I287</f>
        <v>15960.006439601126</v>
      </c>
      <c r="K287" s="23">
        <v>15960.006439601126</v>
      </c>
      <c r="L287" s="23">
        <f>K287+(K287*2.5%)</f>
        <v>16359.006600591154</v>
      </c>
      <c r="M287" s="23">
        <f>L287+(L287*2%)</f>
        <v>16686.18673260298</v>
      </c>
      <c r="N287" s="23">
        <v>17039.117788553594</v>
      </c>
      <c r="O287" s="23">
        <v>17635.48691115297</v>
      </c>
      <c r="P287" s="23">
        <v>18252.728953043323</v>
      </c>
      <c r="Q287" s="21" t="s">
        <v>45</v>
      </c>
      <c r="R287" s="21" t="s">
        <v>40</v>
      </c>
      <c r="S287" s="21" t="s">
        <v>31</v>
      </c>
      <c r="T287" s="25" t="s">
        <v>134</v>
      </c>
      <c r="U287" s="24" t="s">
        <v>447</v>
      </c>
      <c r="V287" s="24" t="s">
        <v>23</v>
      </c>
      <c r="W287" s="20">
        <v>1</v>
      </c>
      <c r="Z287" s="77"/>
    </row>
    <row r="288" spans="1:23" ht="12.75">
      <c r="A288" s="46" t="s">
        <v>40</v>
      </c>
      <c r="B288" s="46" t="s">
        <v>48</v>
      </c>
      <c r="C288" s="42">
        <v>7</v>
      </c>
      <c r="D288" s="43" t="s">
        <v>449</v>
      </c>
      <c r="E288" s="20" t="s">
        <v>26</v>
      </c>
      <c r="F288" s="24" t="s">
        <v>78</v>
      </c>
      <c r="G288" s="20" t="s">
        <v>40</v>
      </c>
      <c r="H288" s="22">
        <v>24</v>
      </c>
      <c r="I288" s="23">
        <v>14587.1687717719</v>
      </c>
      <c r="J288" s="23">
        <f>I288*1.75%+I288</f>
        <v>14842.444225277908</v>
      </c>
      <c r="K288" s="23">
        <v>14842.444225277908</v>
      </c>
      <c r="L288" s="23">
        <f>K288+(K288*2.5%)</f>
        <v>15213.505330909857</v>
      </c>
      <c r="M288" s="23">
        <f>L288+(L288*2%)</f>
        <v>15517.775437528053</v>
      </c>
      <c r="N288" s="23">
        <f>M288+(M288*0.9%)</f>
        <v>15657.435416465805</v>
      </c>
      <c r="O288" s="23">
        <f>N288+(N288*3.5%)</f>
        <v>16205.445656042108</v>
      </c>
      <c r="P288" s="23">
        <f>O288+(O288*3.5%)</f>
        <v>16772.63625400358</v>
      </c>
      <c r="Q288" s="20" t="s">
        <v>45</v>
      </c>
      <c r="R288" s="20" t="s">
        <v>40</v>
      </c>
      <c r="S288" s="20" t="s">
        <v>31</v>
      </c>
      <c r="T288" s="25" t="s">
        <v>450</v>
      </c>
      <c r="U288" s="20" t="s">
        <v>161</v>
      </c>
      <c r="V288" s="24" t="s">
        <v>37</v>
      </c>
      <c r="W288" s="20">
        <v>1</v>
      </c>
    </row>
    <row r="289" spans="1:23" ht="12.75">
      <c r="A289" s="18" t="s">
        <v>40</v>
      </c>
      <c r="B289" s="18" t="s">
        <v>24</v>
      </c>
      <c r="C289" s="18">
        <v>14</v>
      </c>
      <c r="D289" s="35" t="s">
        <v>56</v>
      </c>
      <c r="E289" s="20" t="s">
        <v>26</v>
      </c>
      <c r="F289" s="20" t="s">
        <v>57</v>
      </c>
      <c r="G289" s="20" t="s">
        <v>40</v>
      </c>
      <c r="H289" s="22">
        <v>23</v>
      </c>
      <c r="I289" s="23">
        <v>13621.9705027669</v>
      </c>
      <c r="J289" s="23">
        <f>I289*1.75%+I289</f>
        <v>13860.354986565322</v>
      </c>
      <c r="K289" s="23">
        <v>13860.354986565322</v>
      </c>
      <c r="L289" s="23">
        <f>K289+(K289*2.5%)</f>
        <v>14206.863861229454</v>
      </c>
      <c r="M289" s="23">
        <f>L289+(L289*2%)</f>
        <v>14491.001138454043</v>
      </c>
      <c r="N289" s="23">
        <f>M289+(M289*0.9%)</f>
        <v>14621.42014870013</v>
      </c>
      <c r="O289" s="23">
        <f>N289+(N289*3.5%)</f>
        <v>15133.169853904634</v>
      </c>
      <c r="P289" s="23">
        <f>O289+(O289*3.5%)</f>
        <v>15662.830798791296</v>
      </c>
      <c r="Q289" s="20" t="s">
        <v>45</v>
      </c>
      <c r="R289" s="20" t="s">
        <v>40</v>
      </c>
      <c r="S289" s="20" t="s">
        <v>31</v>
      </c>
      <c r="T289" s="25" t="s">
        <v>58</v>
      </c>
      <c r="U289" s="36" t="s">
        <v>36</v>
      </c>
      <c r="V289" s="21" t="s">
        <v>23</v>
      </c>
      <c r="W289" s="20">
        <v>1</v>
      </c>
    </row>
    <row r="290" spans="1:23" ht="12.75">
      <c r="A290" s="18" t="s">
        <v>23</v>
      </c>
      <c r="B290" s="18" t="s">
        <v>48</v>
      </c>
      <c r="C290" s="42">
        <v>4</v>
      </c>
      <c r="D290" s="26" t="s">
        <v>451</v>
      </c>
      <c r="E290" s="20" t="s">
        <v>26</v>
      </c>
      <c r="F290" s="25" t="s">
        <v>343</v>
      </c>
      <c r="G290" s="20" t="s">
        <v>23</v>
      </c>
      <c r="H290" s="22">
        <v>19</v>
      </c>
      <c r="I290" s="23">
        <v>10373.99722885</v>
      </c>
      <c r="J290" s="23">
        <f>I290*1.75%+I290</f>
        <v>10555.542180354874</v>
      </c>
      <c r="K290" s="23">
        <v>10555.542180354874</v>
      </c>
      <c r="L290" s="23">
        <f>K290+(K290*2.5%)</f>
        <v>10819.430734863747</v>
      </c>
      <c r="M290" s="23">
        <f>L290+(L290*2%)</f>
        <v>11035.819349561021</v>
      </c>
      <c r="N290" s="23">
        <f>M290+(M290*0.9%)</f>
        <v>11135.141723707071</v>
      </c>
      <c r="O290" s="23">
        <v>11709.444816119376</v>
      </c>
      <c r="P290" s="23">
        <v>12119.275384683555</v>
      </c>
      <c r="Q290" s="20" t="s">
        <v>45</v>
      </c>
      <c r="R290" s="20" t="s">
        <v>40</v>
      </c>
      <c r="S290" s="20" t="s">
        <v>31</v>
      </c>
      <c r="T290" s="25" t="s">
        <v>452</v>
      </c>
      <c r="U290" s="36" t="s">
        <v>36</v>
      </c>
      <c r="V290" s="24" t="s">
        <v>23</v>
      </c>
      <c r="W290" s="20">
        <v>1</v>
      </c>
    </row>
    <row r="291" spans="1:23" ht="12.75">
      <c r="A291" s="18" t="s">
        <v>23</v>
      </c>
      <c r="B291" s="18" t="s">
        <v>48</v>
      </c>
      <c r="C291" s="42">
        <v>4</v>
      </c>
      <c r="D291" s="26" t="s">
        <v>453</v>
      </c>
      <c r="E291" s="20" t="s">
        <v>26</v>
      </c>
      <c r="F291" s="25" t="s">
        <v>343</v>
      </c>
      <c r="G291" s="20" t="s">
        <v>23</v>
      </c>
      <c r="H291" s="22">
        <v>19</v>
      </c>
      <c r="I291" s="23">
        <v>10373.99722885</v>
      </c>
      <c r="J291" s="23">
        <f>I291*1.75%+I291</f>
        <v>10555.542180354874</v>
      </c>
      <c r="K291" s="23">
        <v>10555.542180354874</v>
      </c>
      <c r="L291" s="23">
        <f>K291+(K291*2.5%)</f>
        <v>10819.430734863747</v>
      </c>
      <c r="M291" s="23">
        <f>L291+(L291*2%)</f>
        <v>11035.819349561021</v>
      </c>
      <c r="N291" s="23">
        <f>M291+(M291*0.9%)</f>
        <v>11135.141723707071</v>
      </c>
      <c r="O291" s="23">
        <v>11709.444816119376</v>
      </c>
      <c r="P291" s="23">
        <v>12119.275384683555</v>
      </c>
      <c r="Q291" s="20" t="s">
        <v>45</v>
      </c>
      <c r="R291" s="20" t="s">
        <v>40</v>
      </c>
      <c r="S291" s="20" t="s">
        <v>31</v>
      </c>
      <c r="T291" s="25" t="s">
        <v>454</v>
      </c>
      <c r="U291" s="36" t="s">
        <v>36</v>
      </c>
      <c r="V291" s="24" t="s">
        <v>23</v>
      </c>
      <c r="W291" s="20">
        <v>1</v>
      </c>
    </row>
    <row r="292" spans="1:23" ht="12.75">
      <c r="A292" s="46" t="s">
        <v>40</v>
      </c>
      <c r="B292" s="46" t="s">
        <v>24</v>
      </c>
      <c r="C292" s="42">
        <v>6</v>
      </c>
      <c r="D292" s="26" t="s">
        <v>455</v>
      </c>
      <c r="E292" s="20" t="s">
        <v>26</v>
      </c>
      <c r="F292" s="24" t="s">
        <v>78</v>
      </c>
      <c r="G292" s="20" t="s">
        <v>40</v>
      </c>
      <c r="H292" s="22">
        <v>23</v>
      </c>
      <c r="I292" s="23">
        <v>14909.1857</v>
      </c>
      <c r="J292" s="23">
        <f>I292*1.75%+I292</f>
        <v>15170.09644975</v>
      </c>
      <c r="K292" s="23">
        <v>15170.09644975</v>
      </c>
      <c r="L292" s="23">
        <f>K292+(K292*2.5%)</f>
        <v>15549.34886099375</v>
      </c>
      <c r="M292" s="23">
        <f>L292+(L292*2%)</f>
        <v>15860.335838213625</v>
      </c>
      <c r="N292" s="23">
        <f>M292+(M292*0.9%)</f>
        <v>16003.078860757547</v>
      </c>
      <c r="O292" s="23">
        <f>N292+(N292*3.5%)</f>
        <v>16563.186620884062</v>
      </c>
      <c r="P292" s="23">
        <f>O292+(O292*3.5%)</f>
        <v>17142.898152615006</v>
      </c>
      <c r="Q292" s="20" t="s">
        <v>45</v>
      </c>
      <c r="R292" s="20" t="s">
        <v>40</v>
      </c>
      <c r="S292" s="20" t="s">
        <v>31</v>
      </c>
      <c r="T292" s="25" t="s">
        <v>456</v>
      </c>
      <c r="U292" s="24" t="s">
        <v>36</v>
      </c>
      <c r="V292" s="24" t="s">
        <v>37</v>
      </c>
      <c r="W292" s="20">
        <v>1</v>
      </c>
    </row>
    <row r="293" spans="1:23" ht="12.75">
      <c r="A293" s="18" t="s">
        <v>107</v>
      </c>
      <c r="B293" s="18" t="s">
        <v>24</v>
      </c>
      <c r="C293" s="42">
        <v>18</v>
      </c>
      <c r="D293" s="26" t="s">
        <v>457</v>
      </c>
      <c r="E293" s="20" t="s">
        <v>26</v>
      </c>
      <c r="F293" s="25" t="s">
        <v>111</v>
      </c>
      <c r="G293" s="20" t="s">
        <v>107</v>
      </c>
      <c r="H293" s="22">
        <v>22</v>
      </c>
      <c r="I293" s="23">
        <v>11824.407797025002</v>
      </c>
      <c r="J293" s="23">
        <f>I293*1.75%+I293</f>
        <v>12031.33493347294</v>
      </c>
      <c r="K293" s="23">
        <v>12031.33493347294</v>
      </c>
      <c r="L293" s="23">
        <f>K293+(K293*2.5%)</f>
        <v>12332.118306809763</v>
      </c>
      <c r="M293" s="23">
        <f>L293+(L293*2%)</f>
        <v>12578.760672945959</v>
      </c>
      <c r="N293" s="23">
        <f>M293+(M293*0.9%)</f>
        <v>12691.969519002472</v>
      </c>
      <c r="O293" s="23">
        <f>N293+(N293*3.5%)</f>
        <v>13136.188452167558</v>
      </c>
      <c r="P293" s="23">
        <f>O293+(O293*3.5%)</f>
        <v>13595.955047993422</v>
      </c>
      <c r="Q293" s="20" t="s">
        <v>45</v>
      </c>
      <c r="R293" s="20" t="s">
        <v>40</v>
      </c>
      <c r="S293" s="20" t="s">
        <v>31</v>
      </c>
      <c r="T293" s="25" t="s">
        <v>458</v>
      </c>
      <c r="U293" s="20"/>
      <c r="V293" s="24" t="s">
        <v>37</v>
      </c>
      <c r="W293" s="20">
        <v>1</v>
      </c>
    </row>
    <row r="294" spans="1:23" ht="12.75">
      <c r="A294" s="18" t="s">
        <v>23</v>
      </c>
      <c r="B294" s="18" t="s">
        <v>24</v>
      </c>
      <c r="C294" s="42">
        <v>94</v>
      </c>
      <c r="D294" s="26" t="s">
        <v>459</v>
      </c>
      <c r="E294" s="20" t="s">
        <v>26</v>
      </c>
      <c r="F294" s="25" t="s">
        <v>460</v>
      </c>
      <c r="G294" s="20" t="s">
        <v>23</v>
      </c>
      <c r="H294" s="22">
        <v>19</v>
      </c>
      <c r="I294" s="23">
        <v>9574.920255649999</v>
      </c>
      <c r="J294" s="23">
        <f>I294*1.75%+I294</f>
        <v>9742.481360123873</v>
      </c>
      <c r="K294" s="23">
        <v>9742.481360123873</v>
      </c>
      <c r="L294" s="23">
        <f>K294+(K294*2.5%)</f>
        <v>9986.04339412697</v>
      </c>
      <c r="M294" s="23">
        <f>L294+(L294*2%)</f>
        <v>10185.764262009508</v>
      </c>
      <c r="N294" s="23">
        <f>M294+(M294*0.9%)</f>
        <v>10277.436140367594</v>
      </c>
      <c r="O294" s="23">
        <f>N294+(N294*3.5%)</f>
        <v>10637.14640528046</v>
      </c>
      <c r="P294" s="23">
        <f>O294+(O294*3.5%)</f>
        <v>11009.446529465276</v>
      </c>
      <c r="Q294" s="20" t="s">
        <v>45</v>
      </c>
      <c r="R294" s="20" t="s">
        <v>40</v>
      </c>
      <c r="S294" s="20" t="s">
        <v>31</v>
      </c>
      <c r="T294" s="25" t="s">
        <v>461</v>
      </c>
      <c r="U294" s="20" t="s">
        <v>36</v>
      </c>
      <c r="V294" s="24" t="s">
        <v>37</v>
      </c>
      <c r="W294" s="20">
        <v>1</v>
      </c>
    </row>
    <row r="295" spans="1:23" ht="12.75">
      <c r="A295" s="18" t="s">
        <v>33</v>
      </c>
      <c r="B295" s="18" t="s">
        <v>24</v>
      </c>
      <c r="C295" s="50" t="s">
        <v>462</v>
      </c>
      <c r="D295" s="26" t="s">
        <v>463</v>
      </c>
      <c r="E295" s="20" t="s">
        <v>26</v>
      </c>
      <c r="F295" s="25" t="s">
        <v>122</v>
      </c>
      <c r="G295" s="20" t="s">
        <v>33</v>
      </c>
      <c r="H295" s="22">
        <v>15</v>
      </c>
      <c r="I295" s="23">
        <v>7478.3413688499995</v>
      </c>
      <c r="J295" s="23">
        <f>I295*1.75%+I295</f>
        <v>7609.212342804874</v>
      </c>
      <c r="K295" s="23">
        <v>7609.212342804874</v>
      </c>
      <c r="L295" s="23">
        <f>K295+(K295*2.5%)</f>
        <v>7799.442651374996</v>
      </c>
      <c r="M295" s="23">
        <f>L295+(L295*2%)</f>
        <v>7955.431504402496</v>
      </c>
      <c r="N295" s="23">
        <f>M295+(M295*0.9%)</f>
        <v>8027.030387942119</v>
      </c>
      <c r="O295" s="23">
        <f>N295+(N295*3.5%)</f>
        <v>8307.976451520093</v>
      </c>
      <c r="P295" s="23">
        <f>O295+(O295*3.5%)</f>
        <v>8598.755627323297</v>
      </c>
      <c r="Q295" s="20" t="s">
        <v>45</v>
      </c>
      <c r="R295" s="20" t="s">
        <v>40</v>
      </c>
      <c r="S295" s="20" t="s">
        <v>31</v>
      </c>
      <c r="T295" s="25" t="s">
        <v>464</v>
      </c>
      <c r="U295" s="20"/>
      <c r="V295" s="24" t="s">
        <v>37</v>
      </c>
      <c r="W295" s="20">
        <v>2</v>
      </c>
    </row>
    <row r="296" spans="1:23" ht="12.75">
      <c r="A296" s="18" t="s">
        <v>33</v>
      </c>
      <c r="B296" s="18" t="s">
        <v>24</v>
      </c>
      <c r="C296" s="50" t="s">
        <v>465</v>
      </c>
      <c r="D296" s="26" t="s">
        <v>466</v>
      </c>
      <c r="E296" s="20" t="s">
        <v>26</v>
      </c>
      <c r="F296" s="25" t="s">
        <v>122</v>
      </c>
      <c r="G296" s="20" t="s">
        <v>33</v>
      </c>
      <c r="H296" s="22">
        <v>15</v>
      </c>
      <c r="I296" s="23">
        <v>7478.3413688499995</v>
      </c>
      <c r="J296" s="23">
        <f>I296*1.75%+I296</f>
        <v>7609.212342804874</v>
      </c>
      <c r="K296" s="23">
        <v>7609.212342804874</v>
      </c>
      <c r="L296" s="23">
        <f>K296+(K296*2.5%)</f>
        <v>7799.442651374996</v>
      </c>
      <c r="M296" s="23">
        <f>L296+(L296*2%)</f>
        <v>7955.431504402496</v>
      </c>
      <c r="N296" s="23">
        <f>M296+(M296*0.9%)</f>
        <v>8027.030387942119</v>
      </c>
      <c r="O296" s="23">
        <f>N296+(N296*3.5%)</f>
        <v>8307.976451520093</v>
      </c>
      <c r="P296" s="23">
        <f>O296+(O296*3.5%)</f>
        <v>8598.755627323297</v>
      </c>
      <c r="Q296" s="20" t="s">
        <v>45</v>
      </c>
      <c r="R296" s="20" t="s">
        <v>40</v>
      </c>
      <c r="S296" s="20" t="s">
        <v>31</v>
      </c>
      <c r="T296" s="25" t="s">
        <v>467</v>
      </c>
      <c r="U296" s="20"/>
      <c r="V296" s="24" t="s">
        <v>37</v>
      </c>
      <c r="W296" s="20">
        <v>1</v>
      </c>
    </row>
    <row r="297" spans="1:23" ht="12.75">
      <c r="A297" s="18" t="s">
        <v>33</v>
      </c>
      <c r="B297" s="18" t="s">
        <v>24</v>
      </c>
      <c r="C297" s="18">
        <v>3</v>
      </c>
      <c r="D297" s="26" t="s">
        <v>267</v>
      </c>
      <c r="E297" s="20" t="s">
        <v>26</v>
      </c>
      <c r="F297" s="25" t="s">
        <v>122</v>
      </c>
      <c r="G297" s="20" t="s">
        <v>33</v>
      </c>
      <c r="H297" s="22">
        <v>15</v>
      </c>
      <c r="I297" s="23">
        <v>6834.731267206</v>
      </c>
      <c r="J297" s="23">
        <f>I297*1.75%+I297</f>
        <v>6954.339064382105</v>
      </c>
      <c r="K297" s="23">
        <v>6954.339064382105</v>
      </c>
      <c r="L297" s="23">
        <f>K297+(K297*2.5%)</f>
        <v>7128.197540991658</v>
      </c>
      <c r="M297" s="23">
        <f>L297+(L297*2%)</f>
        <v>7270.7614918114905</v>
      </c>
      <c r="N297" s="23">
        <f>M297+(M297*0.9%)</f>
        <v>7336.198345237794</v>
      </c>
      <c r="O297" s="23">
        <f>N297+(N297*3.5%)</f>
        <v>7592.965287321116</v>
      </c>
      <c r="P297" s="23">
        <f>O297+(O297*3.5%)</f>
        <v>7858.719072377356</v>
      </c>
      <c r="Q297" s="20" t="s">
        <v>45</v>
      </c>
      <c r="R297" s="20" t="s">
        <v>40</v>
      </c>
      <c r="S297" s="20" t="s">
        <v>31</v>
      </c>
      <c r="T297" s="25"/>
      <c r="U297" s="20" t="s">
        <v>75</v>
      </c>
      <c r="V297" s="24" t="s">
        <v>37</v>
      </c>
      <c r="W297" s="20">
        <v>4</v>
      </c>
    </row>
    <row r="298" spans="1:23" ht="12.75">
      <c r="A298" s="18" t="s">
        <v>33</v>
      </c>
      <c r="B298" s="18" t="s">
        <v>24</v>
      </c>
      <c r="C298" s="42">
        <v>4</v>
      </c>
      <c r="D298" s="26" t="s">
        <v>120</v>
      </c>
      <c r="E298" s="20" t="s">
        <v>26</v>
      </c>
      <c r="F298" s="25" t="s">
        <v>122</v>
      </c>
      <c r="G298" s="20" t="s">
        <v>33</v>
      </c>
      <c r="H298" s="22">
        <v>15</v>
      </c>
      <c r="I298" s="23">
        <v>6513.125097161003</v>
      </c>
      <c r="J298" s="23">
        <f>I298*1.75%+I298</f>
        <v>6627.104786361321</v>
      </c>
      <c r="K298" s="23">
        <v>6627.104786361321</v>
      </c>
      <c r="L298" s="23">
        <f>K298+(K298*2.5%)</f>
        <v>6792.782406020354</v>
      </c>
      <c r="M298" s="23">
        <f>L298+(L298*2%)</f>
        <v>6928.638054140761</v>
      </c>
      <c r="N298" s="23">
        <f>M298+(M298*0.9%)</f>
        <v>6990.995796628027</v>
      </c>
      <c r="O298" s="23">
        <f>N298+(N298*3.5%)</f>
        <v>7235.680649510008</v>
      </c>
      <c r="P298" s="23">
        <f>O298+(O298*3.5%)</f>
        <v>7488.9294722428585</v>
      </c>
      <c r="Q298" s="20" t="s">
        <v>45</v>
      </c>
      <c r="R298" s="20" t="s">
        <v>40</v>
      </c>
      <c r="S298" s="20" t="s">
        <v>31</v>
      </c>
      <c r="T298" s="25"/>
      <c r="U298" s="20"/>
      <c r="V298" s="24" t="s">
        <v>37</v>
      </c>
      <c r="W298" s="20">
        <v>1</v>
      </c>
    </row>
    <row r="299" spans="1:23" ht="18" customHeight="1">
      <c r="A299" s="12" t="s">
        <v>2</v>
      </c>
      <c r="B299" s="12"/>
      <c r="C299" s="12"/>
      <c r="D299" s="7" t="s">
        <v>468</v>
      </c>
      <c r="E299" s="37"/>
      <c r="F299" s="38"/>
      <c r="G299" s="39"/>
      <c r="H299" s="39"/>
      <c r="I299" s="38"/>
      <c r="J299" s="38"/>
      <c r="K299" s="38"/>
      <c r="L299" s="38"/>
      <c r="M299" s="38"/>
      <c r="N299" s="38"/>
      <c r="O299" s="23">
        <f>N299+(N299*3.5%)</f>
        <v>0</v>
      </c>
      <c r="P299" s="15"/>
      <c r="Q299" s="39"/>
      <c r="R299" s="39"/>
      <c r="S299" s="39"/>
      <c r="T299" s="40"/>
      <c r="U299" s="39"/>
      <c r="V299" s="39"/>
      <c r="W299" s="38"/>
    </row>
    <row r="300" spans="1:23" ht="37.5" customHeight="1">
      <c r="A300" s="12" t="s">
        <v>287</v>
      </c>
      <c r="B300" s="12"/>
      <c r="C300" s="12"/>
      <c r="D300" s="7" t="s">
        <v>5</v>
      </c>
      <c r="E300" s="13" t="s">
        <v>6</v>
      </c>
      <c r="F300" s="13" t="s">
        <v>7</v>
      </c>
      <c r="G300" s="13" t="s">
        <v>8</v>
      </c>
      <c r="H300" s="14" t="s">
        <v>9</v>
      </c>
      <c r="I300" s="15" t="s">
        <v>10</v>
      </c>
      <c r="J300" s="15"/>
      <c r="K300" s="15"/>
      <c r="L300" s="15" t="s">
        <v>11</v>
      </c>
      <c r="M300" s="15" t="s">
        <v>12</v>
      </c>
      <c r="N300" s="15" t="s">
        <v>13</v>
      </c>
      <c r="O300" s="23" t="e">
        <f>N300+(N300*3.5%)</f>
        <v>#VALUE!</v>
      </c>
      <c r="P300" s="15" t="s">
        <v>15</v>
      </c>
      <c r="Q300" s="13" t="s">
        <v>16</v>
      </c>
      <c r="R300" s="16" t="s">
        <v>61</v>
      </c>
      <c r="S300" s="13" t="s">
        <v>18</v>
      </c>
      <c r="T300" s="16" t="s">
        <v>19</v>
      </c>
      <c r="U300" s="16" t="s">
        <v>20</v>
      </c>
      <c r="V300" s="16" t="s">
        <v>21</v>
      </c>
      <c r="W300" s="17" t="s">
        <v>22</v>
      </c>
    </row>
    <row r="301" spans="1:23" ht="12.75">
      <c r="A301" s="46" t="s">
        <v>40</v>
      </c>
      <c r="B301" s="46" t="s">
        <v>48</v>
      </c>
      <c r="C301" s="50" t="s">
        <v>469</v>
      </c>
      <c r="D301" s="19" t="s">
        <v>470</v>
      </c>
      <c r="E301" s="21" t="s">
        <v>26</v>
      </c>
      <c r="F301" s="21" t="s">
        <v>471</v>
      </c>
      <c r="G301" s="21" t="s">
        <v>40</v>
      </c>
      <c r="H301" s="22">
        <v>30</v>
      </c>
      <c r="I301" s="23">
        <v>30030.94577175</v>
      </c>
      <c r="J301" s="23">
        <f>I301*1.75%+I301</f>
        <v>30556.487322755627</v>
      </c>
      <c r="K301" s="23">
        <v>30556.487322755627</v>
      </c>
      <c r="L301" s="23">
        <f>K301+(K301*2.5%)</f>
        <v>31320.399505824516</v>
      </c>
      <c r="M301" s="23">
        <f>L301+(L301*2%)</f>
        <v>31946.807495941008</v>
      </c>
      <c r="N301" s="23">
        <f>M301+(M301*0.9%)</f>
        <v>32234.328763404475</v>
      </c>
      <c r="O301" s="23">
        <f>N301+(N301*3.5%)</f>
        <v>33362.53027012363</v>
      </c>
      <c r="P301" s="23">
        <f>O301+(O301*3.5%)</f>
        <v>34530.218829577956</v>
      </c>
      <c r="Q301" s="21" t="s">
        <v>45</v>
      </c>
      <c r="R301" s="21" t="s">
        <v>51</v>
      </c>
      <c r="S301" s="20" t="s">
        <v>31</v>
      </c>
      <c r="T301" s="78" t="s">
        <v>472</v>
      </c>
      <c r="U301" s="24" t="s">
        <v>52</v>
      </c>
      <c r="V301" s="24" t="s">
        <v>23</v>
      </c>
      <c r="W301" s="22">
        <v>1</v>
      </c>
    </row>
    <row r="302" spans="1:23" ht="12.75">
      <c r="A302" s="46" t="s">
        <v>40</v>
      </c>
      <c r="B302" s="46" t="s">
        <v>48</v>
      </c>
      <c r="C302" s="42">
        <v>92</v>
      </c>
      <c r="D302" s="19" t="s">
        <v>473</v>
      </c>
      <c r="E302" s="21" t="s">
        <v>26</v>
      </c>
      <c r="F302" s="25" t="s">
        <v>57</v>
      </c>
      <c r="G302" s="21" t="s">
        <v>40</v>
      </c>
      <c r="H302" s="22">
        <v>28</v>
      </c>
      <c r="I302" s="23">
        <v>21987.457599999998</v>
      </c>
      <c r="J302" s="23">
        <f>I302*1.75%+I302</f>
        <v>22372.238107999998</v>
      </c>
      <c r="K302" s="23">
        <v>22372.238107999998</v>
      </c>
      <c r="L302" s="23">
        <f>K302+(K302*2.5%)</f>
        <v>22931.5440607</v>
      </c>
      <c r="M302" s="23">
        <f>L302+(L302*2%)</f>
        <v>23390.174941914</v>
      </c>
      <c r="N302" s="23">
        <f>M302+(M302*0.9%)</f>
        <v>23600.686516391226</v>
      </c>
      <c r="O302" s="23">
        <f>N302+(N302*3.5%)</f>
        <v>24426.71054446492</v>
      </c>
      <c r="P302" s="23">
        <f>O302+(O302*3.5%)</f>
        <v>25281.645413521193</v>
      </c>
      <c r="Q302" s="21" t="s">
        <v>29</v>
      </c>
      <c r="R302" s="21" t="s">
        <v>51</v>
      </c>
      <c r="S302" s="20" t="s">
        <v>31</v>
      </c>
      <c r="T302" s="79"/>
      <c r="U302" s="24" t="s">
        <v>52</v>
      </c>
      <c r="V302" s="24" t="s">
        <v>23</v>
      </c>
      <c r="W302" s="20">
        <v>1</v>
      </c>
    </row>
    <row r="303" spans="1:23" ht="12.75">
      <c r="A303" s="46" t="s">
        <v>40</v>
      </c>
      <c r="B303" s="46" t="s">
        <v>48</v>
      </c>
      <c r="C303" s="42">
        <v>93</v>
      </c>
      <c r="D303" s="19" t="s">
        <v>474</v>
      </c>
      <c r="E303" s="21" t="s">
        <v>26</v>
      </c>
      <c r="F303" s="24" t="s">
        <v>57</v>
      </c>
      <c r="G303" s="21" t="s">
        <v>54</v>
      </c>
      <c r="H303" s="22">
        <v>24</v>
      </c>
      <c r="I303" s="23">
        <v>15363.77047435</v>
      </c>
      <c r="J303" s="23">
        <f>I303*1.75%+I303</f>
        <v>15632.636457651124</v>
      </c>
      <c r="K303" s="23">
        <v>15632.636457651124</v>
      </c>
      <c r="L303" s="23">
        <f>K303+(K303*2.5%)</f>
        <v>16023.452369092402</v>
      </c>
      <c r="M303" s="23">
        <f>L303+(L303*2%)</f>
        <v>16343.92141647425</v>
      </c>
      <c r="N303" s="23">
        <f>M303+(M303*0.9%)</f>
        <v>16491.016709222517</v>
      </c>
      <c r="O303" s="23">
        <f>N303+(N303*3.5%)</f>
        <v>17068.202294045306</v>
      </c>
      <c r="P303" s="23">
        <f>O303+(O303*3.5%)</f>
        <v>17665.58937433689</v>
      </c>
      <c r="Q303" s="21" t="s">
        <v>45</v>
      </c>
      <c r="R303" s="21" t="s">
        <v>40</v>
      </c>
      <c r="S303" s="21" t="s">
        <v>31</v>
      </c>
      <c r="T303" s="47"/>
      <c r="U303" s="24" t="s">
        <v>183</v>
      </c>
      <c r="V303" s="24" t="s">
        <v>23</v>
      </c>
      <c r="W303" s="20">
        <v>1</v>
      </c>
    </row>
    <row r="304" spans="1:23" ht="12.75">
      <c r="A304" s="46" t="s">
        <v>40</v>
      </c>
      <c r="B304" s="46" t="s">
        <v>48</v>
      </c>
      <c r="C304" s="42">
        <v>96</v>
      </c>
      <c r="D304" s="19" t="s">
        <v>475</v>
      </c>
      <c r="E304" s="21" t="s">
        <v>26</v>
      </c>
      <c r="F304" s="24" t="s">
        <v>57</v>
      </c>
      <c r="G304" s="21" t="s">
        <v>40</v>
      </c>
      <c r="H304" s="22">
        <v>24</v>
      </c>
      <c r="I304" s="23">
        <v>15363.77047435</v>
      </c>
      <c r="J304" s="23">
        <f>I304*1.75%+I304</f>
        <v>15632.636457651124</v>
      </c>
      <c r="K304" s="23">
        <v>15632.636457651124</v>
      </c>
      <c r="L304" s="23">
        <f>K304+(K304*2.5%)</f>
        <v>16023.452369092402</v>
      </c>
      <c r="M304" s="23">
        <f>L304+(L304*2%)</f>
        <v>16343.92141647425</v>
      </c>
      <c r="N304" s="23">
        <v>16693.772084579716</v>
      </c>
      <c r="O304" s="23">
        <f>N304+(N304*3.5%)</f>
        <v>17278.054107540007</v>
      </c>
      <c r="P304" s="23">
        <f>O304+(O304*3.5%)</f>
        <v>17882.786001303906</v>
      </c>
      <c r="Q304" s="21" t="s">
        <v>45</v>
      </c>
      <c r="R304" s="21" t="s">
        <v>40</v>
      </c>
      <c r="S304" s="21" t="s">
        <v>31</v>
      </c>
      <c r="T304" s="25" t="s">
        <v>476</v>
      </c>
      <c r="U304" s="24" t="s">
        <v>183</v>
      </c>
      <c r="V304" s="24" t="s">
        <v>23</v>
      </c>
      <c r="W304" s="20">
        <v>1</v>
      </c>
    </row>
    <row r="305" spans="1:23" ht="12.75">
      <c r="A305" s="46" t="s">
        <v>40</v>
      </c>
      <c r="B305" s="46" t="s">
        <v>48</v>
      </c>
      <c r="C305" s="42">
        <v>14</v>
      </c>
      <c r="D305" s="19" t="s">
        <v>477</v>
      </c>
      <c r="E305" s="21" t="s">
        <v>26</v>
      </c>
      <c r="F305" s="24" t="s">
        <v>88</v>
      </c>
      <c r="G305" s="21" t="s">
        <v>40</v>
      </c>
      <c r="H305" s="22">
        <v>23</v>
      </c>
      <c r="I305" s="23"/>
      <c r="J305" s="23"/>
      <c r="K305" s="23"/>
      <c r="L305" s="23"/>
      <c r="M305" s="23">
        <v>14491</v>
      </c>
      <c r="N305" s="23">
        <f>M305+(M305*0.9%)</f>
        <v>14621.419</v>
      </c>
      <c r="O305" s="23">
        <f>N305+(N305*3.5%)</f>
        <v>15133.168665</v>
      </c>
      <c r="P305" s="23">
        <f>O305+(O305*3.5%)</f>
        <v>15662.829568275</v>
      </c>
      <c r="Q305" s="21" t="s">
        <v>45</v>
      </c>
      <c r="R305" s="21" t="s">
        <v>40</v>
      </c>
      <c r="S305" s="21" t="s">
        <v>31</v>
      </c>
      <c r="T305" s="25" t="s">
        <v>476</v>
      </c>
      <c r="U305" s="24"/>
      <c r="V305" s="24" t="s">
        <v>37</v>
      </c>
      <c r="W305" s="20">
        <v>1</v>
      </c>
    </row>
    <row r="306" spans="1:23" ht="12.75">
      <c r="A306" s="18" t="s">
        <v>23</v>
      </c>
      <c r="B306" s="18" t="s">
        <v>24</v>
      </c>
      <c r="C306" s="42">
        <v>5</v>
      </c>
      <c r="D306" s="26" t="s">
        <v>478</v>
      </c>
      <c r="E306" s="20" t="s">
        <v>26</v>
      </c>
      <c r="F306" s="20" t="s">
        <v>57</v>
      </c>
      <c r="G306" s="20" t="s">
        <v>23</v>
      </c>
      <c r="H306" s="22">
        <v>19</v>
      </c>
      <c r="I306" s="23">
        <v>9253.00491212605</v>
      </c>
      <c r="J306" s="23">
        <f>I306*1.75%+I306</f>
        <v>9414.932498088257</v>
      </c>
      <c r="K306" s="23">
        <v>9414.932498088257</v>
      </c>
      <c r="L306" s="23">
        <f>K306+(K306*2.5%)</f>
        <v>9650.305810540463</v>
      </c>
      <c r="M306" s="23">
        <f>L306+(L306*2%)</f>
        <v>9843.311926751272</v>
      </c>
      <c r="N306" s="23">
        <f>M306+(M306*0.9%)</f>
        <v>9931.901734092033</v>
      </c>
      <c r="O306" s="23">
        <f>N306+(N306*3.5%)</f>
        <v>10279.518294785254</v>
      </c>
      <c r="P306" s="23">
        <f>O306+(O306*3.5%)</f>
        <v>10639.301435102738</v>
      </c>
      <c r="Q306" s="20" t="s">
        <v>45</v>
      </c>
      <c r="R306" s="20" t="s">
        <v>40</v>
      </c>
      <c r="S306" s="20" t="s">
        <v>31</v>
      </c>
      <c r="T306" s="25"/>
      <c r="U306" s="20" t="s">
        <v>36</v>
      </c>
      <c r="V306" s="24" t="s">
        <v>23</v>
      </c>
      <c r="W306" s="22">
        <v>2</v>
      </c>
    </row>
    <row r="307" spans="1:23" ht="25.5" customHeight="1">
      <c r="A307" s="18" t="s">
        <v>23</v>
      </c>
      <c r="B307" s="18" t="s">
        <v>24</v>
      </c>
      <c r="C307" s="42">
        <v>96</v>
      </c>
      <c r="D307" s="26" t="s">
        <v>479</v>
      </c>
      <c r="E307" s="20" t="s">
        <v>26</v>
      </c>
      <c r="F307" s="20" t="s">
        <v>57</v>
      </c>
      <c r="G307" s="20" t="s">
        <v>23</v>
      </c>
      <c r="H307" s="22">
        <v>18</v>
      </c>
      <c r="I307" s="23">
        <v>9253.00491212605</v>
      </c>
      <c r="J307" s="23">
        <f>I307*1.75%+I307</f>
        <v>9414.932498088257</v>
      </c>
      <c r="K307" s="23">
        <v>9414.932498088257</v>
      </c>
      <c r="L307" s="23">
        <f>K307+(K307*2.5%)</f>
        <v>9650.305810540463</v>
      </c>
      <c r="M307" s="23">
        <f>L307+(L307*2%)</f>
        <v>9843.311926751272</v>
      </c>
      <c r="N307" s="23">
        <v>9586.744732419831</v>
      </c>
      <c r="O307" s="23">
        <f>N307+(N307*3.5%)</f>
        <v>9922.280798054526</v>
      </c>
      <c r="P307" s="23">
        <f>O307+(O307*3.5%)</f>
        <v>10269.560625986434</v>
      </c>
      <c r="Q307" s="20" t="s">
        <v>45</v>
      </c>
      <c r="R307" s="20" t="s">
        <v>40</v>
      </c>
      <c r="S307" s="20" t="s">
        <v>31</v>
      </c>
      <c r="T307" s="25"/>
      <c r="U307" s="20"/>
      <c r="V307" s="24" t="s">
        <v>23</v>
      </c>
      <c r="W307" s="22">
        <v>2</v>
      </c>
    </row>
    <row r="308" spans="1:23" ht="12.75">
      <c r="A308" s="18" t="s">
        <v>33</v>
      </c>
      <c r="B308" s="18" t="s">
        <v>48</v>
      </c>
      <c r="C308" s="42">
        <v>52</v>
      </c>
      <c r="D308" s="26" t="s">
        <v>480</v>
      </c>
      <c r="E308" s="20" t="s">
        <v>26</v>
      </c>
      <c r="F308" s="25" t="s">
        <v>343</v>
      </c>
      <c r="G308" s="20" t="s">
        <v>28</v>
      </c>
      <c r="H308" s="22">
        <v>17</v>
      </c>
      <c r="I308" s="23">
        <v>8443.395048881</v>
      </c>
      <c r="J308" s="23">
        <f>I308*1.75%+I308</f>
        <v>8591.154462236418</v>
      </c>
      <c r="K308" s="23">
        <v>8591.154462236418</v>
      </c>
      <c r="L308" s="23">
        <f>K308+(K308*2.5%)</f>
        <v>8805.93332379233</v>
      </c>
      <c r="M308" s="23">
        <f>L308+(L308*2%)</f>
        <v>8982.051990268175</v>
      </c>
      <c r="N308" s="23">
        <f>M308+(M308*0.9%)</f>
        <v>9062.89045818059</v>
      </c>
      <c r="O308" s="23">
        <f>N308+(N308*3.5%)</f>
        <v>9380.09162421691</v>
      </c>
      <c r="P308" s="23">
        <f>O308+(O308*3.5%)</f>
        <v>9708.394831064501</v>
      </c>
      <c r="Q308" s="20" t="s">
        <v>45</v>
      </c>
      <c r="R308" s="20" t="s">
        <v>40</v>
      </c>
      <c r="S308" s="20" t="s">
        <v>31</v>
      </c>
      <c r="T308" s="25" t="s">
        <v>481</v>
      </c>
      <c r="U308" s="20"/>
      <c r="V308" s="24" t="s">
        <v>23</v>
      </c>
      <c r="W308" s="22">
        <v>1</v>
      </c>
    </row>
    <row r="309" spans="1:23" ht="12.75">
      <c r="A309" s="18" t="s">
        <v>33</v>
      </c>
      <c r="B309" s="18" t="s">
        <v>24</v>
      </c>
      <c r="C309" s="42">
        <v>103</v>
      </c>
      <c r="D309" s="26" t="s">
        <v>482</v>
      </c>
      <c r="E309" s="20" t="s">
        <v>26</v>
      </c>
      <c r="F309" s="25" t="s">
        <v>122</v>
      </c>
      <c r="G309" s="20" t="s">
        <v>33</v>
      </c>
      <c r="H309" s="22">
        <v>17</v>
      </c>
      <c r="I309" s="23">
        <v>7799.929536211001</v>
      </c>
      <c r="J309" s="23">
        <f>I309*1.75%+I309</f>
        <v>7936.428303094694</v>
      </c>
      <c r="K309" s="23">
        <v>7936.428303094694</v>
      </c>
      <c r="L309" s="23">
        <f>K309+(K309*2.5%)</f>
        <v>8134.839010672061</v>
      </c>
      <c r="M309" s="23">
        <f>L309+(L309*2%)</f>
        <v>8297.535790885502</v>
      </c>
      <c r="N309" s="23">
        <f>M309+(M309*0.9%)</f>
        <v>8372.213613003472</v>
      </c>
      <c r="O309" s="23">
        <f>N309+(N309*3.5%)</f>
        <v>8665.241089458594</v>
      </c>
      <c r="P309" s="23">
        <f>O309+(O309*3.5%)</f>
        <v>8968.524527589645</v>
      </c>
      <c r="Q309" s="20" t="s">
        <v>45</v>
      </c>
      <c r="R309" s="20" t="s">
        <v>40</v>
      </c>
      <c r="S309" s="20" t="s">
        <v>31</v>
      </c>
      <c r="T309" s="25" t="s">
        <v>483</v>
      </c>
      <c r="U309" s="20" t="s">
        <v>75</v>
      </c>
      <c r="V309" s="24" t="s">
        <v>206</v>
      </c>
      <c r="W309" s="22">
        <v>2</v>
      </c>
    </row>
    <row r="310" spans="1:23" ht="12.75">
      <c r="A310" s="18" t="s">
        <v>33</v>
      </c>
      <c r="B310" s="18" t="s">
        <v>24</v>
      </c>
      <c r="C310" s="42">
        <v>7</v>
      </c>
      <c r="D310" s="26" t="s">
        <v>205</v>
      </c>
      <c r="E310" s="20" t="s">
        <v>26</v>
      </c>
      <c r="F310" s="25" t="s">
        <v>122</v>
      </c>
      <c r="G310" s="20" t="s">
        <v>33</v>
      </c>
      <c r="H310" s="22">
        <v>16</v>
      </c>
      <c r="I310" s="23">
        <v>7156.464023541</v>
      </c>
      <c r="J310" s="23">
        <f>I310*1.75%+I310</f>
        <v>7281.702143952967</v>
      </c>
      <c r="K310" s="23">
        <v>7281.702143952967</v>
      </c>
      <c r="L310" s="23">
        <f>K310+(K310*2.5%)</f>
        <v>7463.744697551791</v>
      </c>
      <c r="M310" s="23">
        <f>L310+(L310*2%)</f>
        <v>7613.019591502827</v>
      </c>
      <c r="N310" s="23">
        <f>M310+(M310*0.9%)</f>
        <v>7681.536767826353</v>
      </c>
      <c r="O310" s="23">
        <f>N310+(N310*3.5%)</f>
        <v>7950.390554700275</v>
      </c>
      <c r="P310" s="23">
        <f>O310+(O310*3.5%)</f>
        <v>8228.654224114785</v>
      </c>
      <c r="Q310" s="20" t="s">
        <v>45</v>
      </c>
      <c r="R310" s="20" t="s">
        <v>40</v>
      </c>
      <c r="S310" s="20" t="s">
        <v>31</v>
      </c>
      <c r="T310" s="26"/>
      <c r="U310" s="20" t="s">
        <v>75</v>
      </c>
      <c r="V310" s="24" t="s">
        <v>206</v>
      </c>
      <c r="W310" s="22">
        <v>12</v>
      </c>
    </row>
    <row r="311" spans="1:23" ht="12.75">
      <c r="A311" s="18" t="s">
        <v>33</v>
      </c>
      <c r="B311" s="18" t="s">
        <v>24</v>
      </c>
      <c r="C311" s="42">
        <v>3</v>
      </c>
      <c r="D311" s="26" t="s">
        <v>267</v>
      </c>
      <c r="E311" s="20" t="s">
        <v>26</v>
      </c>
      <c r="F311" s="25" t="s">
        <v>122</v>
      </c>
      <c r="G311" s="20" t="s">
        <v>33</v>
      </c>
      <c r="H311" s="22">
        <v>15</v>
      </c>
      <c r="I311" s="23">
        <v>6834.731267206</v>
      </c>
      <c r="J311" s="23">
        <f>I311*1.75%+I311</f>
        <v>6954.339064382105</v>
      </c>
      <c r="K311" s="23">
        <v>6954.339064382105</v>
      </c>
      <c r="L311" s="23">
        <f>K311+(K311*2.5%)</f>
        <v>7128.197540991658</v>
      </c>
      <c r="M311" s="23">
        <f>L311+(L311*2%)</f>
        <v>7270.7614918114905</v>
      </c>
      <c r="N311" s="23">
        <f>M311+(M311*0.9%)</f>
        <v>7336.198345237794</v>
      </c>
      <c r="O311" s="23">
        <f>N311+(N311*3.5%)</f>
        <v>7592.965287321116</v>
      </c>
      <c r="P311" s="23">
        <f>O311+(O311*3.5%)</f>
        <v>7858.719072377356</v>
      </c>
      <c r="Q311" s="20" t="s">
        <v>45</v>
      </c>
      <c r="R311" s="20" t="s">
        <v>40</v>
      </c>
      <c r="S311" s="20" t="s">
        <v>31</v>
      </c>
      <c r="T311" s="25"/>
      <c r="U311" s="20" t="s">
        <v>75</v>
      </c>
      <c r="V311" s="24" t="s">
        <v>206</v>
      </c>
      <c r="W311" s="22">
        <v>1</v>
      </c>
    </row>
    <row r="312" spans="1:23" ht="12.75">
      <c r="A312" s="18" t="s">
        <v>33</v>
      </c>
      <c r="B312" s="18" t="s">
        <v>24</v>
      </c>
      <c r="C312" s="42">
        <v>78</v>
      </c>
      <c r="D312" s="26" t="s">
        <v>484</v>
      </c>
      <c r="E312" s="20" t="s">
        <v>26</v>
      </c>
      <c r="F312" s="25" t="s">
        <v>122</v>
      </c>
      <c r="G312" s="20" t="s">
        <v>33</v>
      </c>
      <c r="H312" s="22">
        <v>15</v>
      </c>
      <c r="I312" s="23">
        <v>6834.731267206</v>
      </c>
      <c r="J312" s="23">
        <f>I312*1.75%+I312</f>
        <v>6954.339064382105</v>
      </c>
      <c r="K312" s="23">
        <v>6954.339064382105</v>
      </c>
      <c r="L312" s="23">
        <f>K312+(K312*2.5%)</f>
        <v>7128.197540991658</v>
      </c>
      <c r="M312" s="23">
        <f>L312+(L312*2%)</f>
        <v>7270.7614918114905</v>
      </c>
      <c r="N312" s="23">
        <f>M312+(M312*0.9%)</f>
        <v>7336.198345237794</v>
      </c>
      <c r="O312" s="23">
        <f>N312+(N312*3.5%)</f>
        <v>7592.965287321116</v>
      </c>
      <c r="P312" s="23">
        <f>O312+(O312*3.5%)</f>
        <v>7858.719072377356</v>
      </c>
      <c r="Q312" s="20" t="s">
        <v>45</v>
      </c>
      <c r="R312" s="20" t="s">
        <v>40</v>
      </c>
      <c r="S312" s="20" t="s">
        <v>31</v>
      </c>
      <c r="T312" s="25" t="s">
        <v>485</v>
      </c>
      <c r="U312" s="20"/>
      <c r="V312" s="24" t="s">
        <v>37</v>
      </c>
      <c r="W312" s="22">
        <v>1</v>
      </c>
    </row>
    <row r="313" spans="1:23" ht="12.75">
      <c r="A313" s="18" t="s">
        <v>33</v>
      </c>
      <c r="B313" s="18" t="s">
        <v>24</v>
      </c>
      <c r="C313" s="42">
        <v>1</v>
      </c>
      <c r="D313" s="43" t="s">
        <v>140</v>
      </c>
      <c r="E313" s="20" t="s">
        <v>105</v>
      </c>
      <c r="F313" s="25" t="s">
        <v>69</v>
      </c>
      <c r="G313" s="20" t="s">
        <v>33</v>
      </c>
      <c r="H313" s="22">
        <v>14</v>
      </c>
      <c r="I313" s="23">
        <v>4582.601972861001</v>
      </c>
      <c r="J313" s="23">
        <f>I313*1.75%+I313</f>
        <v>4662.797507386068</v>
      </c>
      <c r="K313" s="23">
        <v>4662.797507386068</v>
      </c>
      <c r="L313" s="23">
        <f>K313+(K313*2.5%)</f>
        <v>4779.367445070719</v>
      </c>
      <c r="M313" s="23">
        <f>L313+(L313*2%)</f>
        <v>4874.954793972134</v>
      </c>
      <c r="N313" s="23">
        <f>M313+(M313*0.9%)</f>
        <v>4918.829387117883</v>
      </c>
      <c r="O313" s="23">
        <f>N313+(N313*3.5%)</f>
        <v>5090.988415667009</v>
      </c>
      <c r="P313" s="23">
        <f>O313+(O313*3.5%)</f>
        <v>5269.173010215354</v>
      </c>
      <c r="Q313" s="20" t="s">
        <v>45</v>
      </c>
      <c r="R313" s="20" t="s">
        <v>40</v>
      </c>
      <c r="S313" s="20" t="s">
        <v>31</v>
      </c>
      <c r="T313" s="25"/>
      <c r="U313" s="20"/>
      <c r="V313" s="24" t="s">
        <v>37</v>
      </c>
      <c r="W313" s="20">
        <v>1</v>
      </c>
    </row>
    <row r="314" spans="1:23" ht="53.25" customHeight="1">
      <c r="A314" s="18" t="s">
        <v>33</v>
      </c>
      <c r="B314" s="18" t="s">
        <v>48</v>
      </c>
      <c r="C314" s="42">
        <v>98</v>
      </c>
      <c r="D314" s="43" t="s">
        <v>486</v>
      </c>
      <c r="E314" s="20" t="s">
        <v>26</v>
      </c>
      <c r="F314" s="25" t="s">
        <v>122</v>
      </c>
      <c r="G314" s="20" t="s">
        <v>33</v>
      </c>
      <c r="H314" s="22">
        <v>15</v>
      </c>
      <c r="I314" s="23"/>
      <c r="J314" s="23"/>
      <c r="K314" s="23"/>
      <c r="L314" s="23"/>
      <c r="M314" s="23"/>
      <c r="N314" s="23"/>
      <c r="O314" s="23">
        <v>7593.110844294153</v>
      </c>
      <c r="P314" s="23">
        <v>7858.869723844448</v>
      </c>
      <c r="Q314" s="20" t="s">
        <v>45</v>
      </c>
      <c r="R314" s="20" t="s">
        <v>40</v>
      </c>
      <c r="S314" s="20" t="s">
        <v>31</v>
      </c>
      <c r="T314" s="25" t="s">
        <v>485</v>
      </c>
      <c r="U314" s="20" t="s">
        <v>36</v>
      </c>
      <c r="V314" s="24"/>
      <c r="W314" s="20"/>
    </row>
    <row r="315" spans="1:23" ht="12.75">
      <c r="A315" s="18" t="s">
        <v>33</v>
      </c>
      <c r="B315" s="18" t="s">
        <v>24</v>
      </c>
      <c r="C315" s="42">
        <v>10</v>
      </c>
      <c r="D315" s="26" t="s">
        <v>487</v>
      </c>
      <c r="E315" s="20" t="s">
        <v>26</v>
      </c>
      <c r="F315" s="25" t="s">
        <v>122</v>
      </c>
      <c r="G315" s="20" t="s">
        <v>33</v>
      </c>
      <c r="H315" s="22">
        <v>14</v>
      </c>
      <c r="I315" s="23">
        <v>6191.265754536</v>
      </c>
      <c r="J315" s="23">
        <f>I315*1.75%+I315</f>
        <v>6299.612905240379</v>
      </c>
      <c r="K315" s="23">
        <v>6299.612905240379</v>
      </c>
      <c r="L315" s="23">
        <f>K315+(K315*2.5%)</f>
        <v>6457.103227871389</v>
      </c>
      <c r="M315" s="23">
        <f>L315+(L315*2%)</f>
        <v>6586.245292428817</v>
      </c>
      <c r="N315" s="23">
        <v>8372.376091916003</v>
      </c>
      <c r="O315" s="23">
        <f>N315+(N315*3.5%)</f>
        <v>8665.409255133063</v>
      </c>
      <c r="P315" s="23">
        <f>O315+(O315*3.5%)</f>
        <v>8968.69857906272</v>
      </c>
      <c r="Q315" s="20" t="s">
        <v>45</v>
      </c>
      <c r="R315" s="20" t="s">
        <v>40</v>
      </c>
      <c r="S315" s="20" t="s">
        <v>31</v>
      </c>
      <c r="T315" s="25" t="s">
        <v>485</v>
      </c>
      <c r="U315" s="20" t="s">
        <v>488</v>
      </c>
      <c r="V315" s="24" t="s">
        <v>37</v>
      </c>
      <c r="W315" s="22">
        <v>2</v>
      </c>
    </row>
    <row r="316" spans="1:23" ht="12.75">
      <c r="A316" s="18" t="s">
        <v>33</v>
      </c>
      <c r="B316" s="18" t="s">
        <v>24</v>
      </c>
      <c r="C316" s="42">
        <v>10</v>
      </c>
      <c r="D316" s="26" t="s">
        <v>489</v>
      </c>
      <c r="E316" s="20" t="s">
        <v>26</v>
      </c>
      <c r="F316" s="25" t="s">
        <v>122</v>
      </c>
      <c r="G316" s="20" t="s">
        <v>33</v>
      </c>
      <c r="H316" s="22">
        <v>14</v>
      </c>
      <c r="I316" s="23">
        <v>6191.265754536</v>
      </c>
      <c r="J316" s="23">
        <f>I316*1.75%+I316</f>
        <v>6299.612905240379</v>
      </c>
      <c r="K316" s="23">
        <v>6299.612905240379</v>
      </c>
      <c r="L316" s="23">
        <f>K316+(K316*2.5%)</f>
        <v>6457.103227871389</v>
      </c>
      <c r="M316" s="23">
        <f>L316+(L316*2%)</f>
        <v>6586.245292428817</v>
      </c>
      <c r="N316" s="23">
        <f>M316+(M316*0.9%)</f>
        <v>6645.521500060677</v>
      </c>
      <c r="O316" s="23">
        <f>N316+(N316*3.5%)</f>
        <v>6878.1147525628</v>
      </c>
      <c r="P316" s="23">
        <f>O316+(O316*3.5%)</f>
        <v>7118.848768902499</v>
      </c>
      <c r="Q316" s="20" t="s">
        <v>45</v>
      </c>
      <c r="R316" s="20" t="s">
        <v>40</v>
      </c>
      <c r="S316" s="20" t="s">
        <v>31</v>
      </c>
      <c r="T316" s="25" t="s">
        <v>485</v>
      </c>
      <c r="U316" s="20"/>
      <c r="V316" s="24" t="s">
        <v>37</v>
      </c>
      <c r="W316" s="22">
        <v>2</v>
      </c>
    </row>
    <row r="317" spans="1:23" ht="12.75">
      <c r="A317" s="18" t="s">
        <v>43</v>
      </c>
      <c r="B317" s="18" t="s">
        <v>24</v>
      </c>
      <c r="C317" s="42">
        <v>15</v>
      </c>
      <c r="D317" s="26" t="s">
        <v>490</v>
      </c>
      <c r="E317" s="20" t="s">
        <v>26</v>
      </c>
      <c r="F317" s="20" t="s">
        <v>27</v>
      </c>
      <c r="G317" s="20" t="s">
        <v>43</v>
      </c>
      <c r="H317" s="22">
        <v>11</v>
      </c>
      <c r="I317" s="23">
        <v>5096.225780999999</v>
      </c>
      <c r="J317" s="23">
        <f>I317*1.75%+I317</f>
        <v>5185.409732167499</v>
      </c>
      <c r="K317" s="23">
        <v>5185.409732167499</v>
      </c>
      <c r="L317" s="23">
        <f>K317+(K317*2.5%)</f>
        <v>5315.0449754716865</v>
      </c>
      <c r="M317" s="23">
        <f>L317+(L317*2%)</f>
        <v>5421.34587498112</v>
      </c>
      <c r="N317" s="23">
        <f>M317+(M317*0.9%)</f>
        <v>5470.13798785595</v>
      </c>
      <c r="O317" s="23">
        <f>N317+(N317*3.5%)</f>
        <v>5661.592817430908</v>
      </c>
      <c r="P317" s="23">
        <f>O317+(O317*3.5%)</f>
        <v>5859.74856604099</v>
      </c>
      <c r="Q317" s="20" t="s">
        <v>45</v>
      </c>
      <c r="R317" s="20" t="s">
        <v>40</v>
      </c>
      <c r="S317" s="20" t="s">
        <v>31</v>
      </c>
      <c r="T317" s="25" t="s">
        <v>485</v>
      </c>
      <c r="U317" s="20"/>
      <c r="V317" s="24" t="s">
        <v>46</v>
      </c>
      <c r="W317" s="22">
        <v>6</v>
      </c>
    </row>
    <row r="318" spans="1:23" ht="18" customHeight="1">
      <c r="A318" s="12" t="s">
        <v>2</v>
      </c>
      <c r="B318" s="12"/>
      <c r="C318" s="12"/>
      <c r="D318" s="7" t="s">
        <v>491</v>
      </c>
      <c r="E318" s="37"/>
      <c r="F318" s="38"/>
      <c r="G318" s="39"/>
      <c r="H318" s="39"/>
      <c r="I318" s="38"/>
      <c r="J318" s="38"/>
      <c r="K318" s="38"/>
      <c r="L318" s="38"/>
      <c r="M318" s="38"/>
      <c r="N318" s="38"/>
      <c r="O318" s="23">
        <f>N318+(N318*3.5%)</f>
        <v>0</v>
      </c>
      <c r="P318" s="15"/>
      <c r="Q318" s="39"/>
      <c r="R318" s="39"/>
      <c r="S318" s="39"/>
      <c r="T318" s="40"/>
      <c r="U318" s="39"/>
      <c r="V318" s="39"/>
      <c r="W318" s="38"/>
    </row>
    <row r="319" spans="1:23" ht="37.5" customHeight="1">
      <c r="A319" s="12" t="s">
        <v>492</v>
      </c>
      <c r="B319" s="12"/>
      <c r="C319" s="12"/>
      <c r="D319" s="7" t="s">
        <v>5</v>
      </c>
      <c r="E319" s="13" t="s">
        <v>6</v>
      </c>
      <c r="F319" s="13" t="s">
        <v>7</v>
      </c>
      <c r="G319" s="13" t="s">
        <v>8</v>
      </c>
      <c r="H319" s="14" t="s">
        <v>9</v>
      </c>
      <c r="I319" s="15" t="s">
        <v>493</v>
      </c>
      <c r="J319" s="15"/>
      <c r="K319" s="15"/>
      <c r="L319" s="15" t="s">
        <v>11</v>
      </c>
      <c r="M319" s="15" t="s">
        <v>12</v>
      </c>
      <c r="N319" s="15" t="s">
        <v>13</v>
      </c>
      <c r="O319" s="23" t="e">
        <f>N319+(N319*3.5%)</f>
        <v>#VALUE!</v>
      </c>
      <c r="P319" s="15" t="s">
        <v>15</v>
      </c>
      <c r="Q319" s="13" t="s">
        <v>16</v>
      </c>
      <c r="R319" s="16" t="s">
        <v>61</v>
      </c>
      <c r="S319" s="13" t="s">
        <v>18</v>
      </c>
      <c r="T319" s="16" t="s">
        <v>19</v>
      </c>
      <c r="U319" s="16" t="s">
        <v>20</v>
      </c>
      <c r="V319" s="16" t="s">
        <v>21</v>
      </c>
      <c r="W319" s="17" t="s">
        <v>22</v>
      </c>
    </row>
    <row r="320" spans="1:23" ht="12.75">
      <c r="A320" s="80"/>
      <c r="B320" s="80"/>
      <c r="C320" s="80"/>
      <c r="D320" s="81" t="s">
        <v>494</v>
      </c>
      <c r="E320" s="37"/>
      <c r="F320" s="38"/>
      <c r="G320" s="39"/>
      <c r="H320" s="39"/>
      <c r="I320" s="38"/>
      <c r="J320" s="38"/>
      <c r="K320" s="38"/>
      <c r="L320" s="38"/>
      <c r="M320" s="38"/>
      <c r="N320" s="38"/>
      <c r="O320" s="23">
        <f>N320+(N320*3.5%)</f>
        <v>0</v>
      </c>
      <c r="P320" s="15"/>
      <c r="Q320" s="39"/>
      <c r="R320" s="39"/>
      <c r="S320" s="39"/>
      <c r="T320" s="40"/>
      <c r="U320" s="82"/>
      <c r="V320" s="82"/>
      <c r="W320" s="38"/>
    </row>
    <row r="321" spans="1:23" ht="12.75">
      <c r="A321" s="65" t="s">
        <v>40</v>
      </c>
      <c r="B321" s="18" t="s">
        <v>48</v>
      </c>
      <c r="C321" s="42">
        <v>47</v>
      </c>
      <c r="D321" s="26" t="s">
        <v>495</v>
      </c>
      <c r="E321" s="20" t="s">
        <v>26</v>
      </c>
      <c r="F321" s="25" t="s">
        <v>496</v>
      </c>
      <c r="G321" s="21" t="s">
        <v>40</v>
      </c>
      <c r="H321" s="22">
        <v>28</v>
      </c>
      <c r="I321" s="23">
        <v>39252.215800000005</v>
      </c>
      <c r="J321" s="23">
        <f>I321*1.75%+I321</f>
        <v>39939.1295765</v>
      </c>
      <c r="K321" s="23">
        <v>39939.1295765</v>
      </c>
      <c r="L321" s="23">
        <f>K321+(K321*2.5%)</f>
        <v>40937.6078159125</v>
      </c>
      <c r="M321" s="23">
        <f>L321+(L321*2%)</f>
        <v>41756.359972230755</v>
      </c>
      <c r="N321" s="23">
        <f>M321+(M321*0.9%)</f>
        <v>42132.167211980835</v>
      </c>
      <c r="O321" s="23">
        <f>N321+(N321*3.5%)</f>
        <v>43606.79306440017</v>
      </c>
      <c r="P321" s="23">
        <f>O321+(O321*3.5%)</f>
        <v>45133.030821654174</v>
      </c>
      <c r="Q321" s="21" t="s">
        <v>29</v>
      </c>
      <c r="R321" s="21" t="s">
        <v>51</v>
      </c>
      <c r="S321" s="21" t="s">
        <v>497</v>
      </c>
      <c r="T321" s="24"/>
      <c r="U321" s="24" t="s">
        <v>52</v>
      </c>
      <c r="V321" s="24" t="s">
        <v>37</v>
      </c>
      <c r="W321" s="20">
        <v>1</v>
      </c>
    </row>
    <row r="322" spans="1:23" ht="12.75">
      <c r="A322" s="65" t="s">
        <v>40</v>
      </c>
      <c r="B322" s="18" t="s">
        <v>48</v>
      </c>
      <c r="C322" s="42">
        <v>65</v>
      </c>
      <c r="D322" s="26" t="s">
        <v>498</v>
      </c>
      <c r="E322" s="20" t="s">
        <v>26</v>
      </c>
      <c r="F322" s="25" t="s">
        <v>499</v>
      </c>
      <c r="G322" s="21" t="s">
        <v>40</v>
      </c>
      <c r="H322" s="22">
        <v>27</v>
      </c>
      <c r="I322" s="23">
        <v>25516.8622</v>
      </c>
      <c r="J322" s="23">
        <f>I322*1.75%+I322</f>
        <v>25963.4072885</v>
      </c>
      <c r="K322" s="23">
        <v>25963.4072885</v>
      </c>
      <c r="L322" s="23">
        <f>K322+(K322*2.5%)</f>
        <v>26612.4924707125</v>
      </c>
      <c r="M322" s="23">
        <f>L322+(L322*2%)</f>
        <v>27144.74232012675</v>
      </c>
      <c r="N322" s="23">
        <f>M322+(M322*0.9%)</f>
        <v>27389.04500100789</v>
      </c>
      <c r="O322" s="23">
        <f>N322+(N322*3.5%)</f>
        <v>28347.661576043167</v>
      </c>
      <c r="P322" s="23">
        <f>O322+(O322*3.5%)</f>
        <v>29339.829731204678</v>
      </c>
      <c r="Q322" s="21" t="s">
        <v>45</v>
      </c>
      <c r="R322" s="20" t="s">
        <v>40</v>
      </c>
      <c r="S322" s="21" t="s">
        <v>497</v>
      </c>
      <c r="T322" s="24" t="s">
        <v>500</v>
      </c>
      <c r="U322" s="20" t="s">
        <v>137</v>
      </c>
      <c r="V322" s="24" t="s">
        <v>37</v>
      </c>
      <c r="W322" s="20">
        <v>1</v>
      </c>
    </row>
    <row r="323" spans="1:23" ht="12.75">
      <c r="A323" s="65" t="s">
        <v>40</v>
      </c>
      <c r="B323" s="18" t="s">
        <v>48</v>
      </c>
      <c r="C323" s="42">
        <v>66</v>
      </c>
      <c r="D323" s="26" t="s">
        <v>501</v>
      </c>
      <c r="E323" s="20" t="s">
        <v>26</v>
      </c>
      <c r="F323" s="25" t="s">
        <v>502</v>
      </c>
      <c r="G323" s="20" t="s">
        <v>40</v>
      </c>
      <c r="H323" s="20">
        <v>24</v>
      </c>
      <c r="I323" s="83">
        <v>16839.629</v>
      </c>
      <c r="J323" s="83">
        <f>I323*1.75%+I323</f>
        <v>17134.3225075</v>
      </c>
      <c r="K323" s="83">
        <v>17134.3225075</v>
      </c>
      <c r="L323" s="23">
        <f>K323+(K323*2.5%)</f>
        <v>17562.680570187502</v>
      </c>
      <c r="M323" s="23">
        <f>L323+(L323*2%)</f>
        <v>17913.934181591252</v>
      </c>
      <c r="N323" s="23">
        <f>M323+(M323*0.9%)</f>
        <v>18075.159589225572</v>
      </c>
      <c r="O323" s="23">
        <f>N323+(N323*3.5%)</f>
        <v>18707.790174848466</v>
      </c>
      <c r="P323" s="23">
        <f>O323+(O323*3.5%)</f>
        <v>19362.562830968163</v>
      </c>
      <c r="Q323" s="20" t="s">
        <v>45</v>
      </c>
      <c r="R323" s="20" t="s">
        <v>40</v>
      </c>
      <c r="S323" s="20" t="s">
        <v>31</v>
      </c>
      <c r="T323" s="24" t="s">
        <v>503</v>
      </c>
      <c r="U323" s="20" t="s">
        <v>137</v>
      </c>
      <c r="V323" s="24" t="s">
        <v>23</v>
      </c>
      <c r="W323" s="20">
        <v>1</v>
      </c>
    </row>
    <row r="324" spans="1:23" ht="12.75">
      <c r="A324" s="65" t="s">
        <v>107</v>
      </c>
      <c r="B324" s="18" t="s">
        <v>48</v>
      </c>
      <c r="C324" s="42">
        <v>42</v>
      </c>
      <c r="D324" s="26" t="s">
        <v>504</v>
      </c>
      <c r="E324" s="20" t="s">
        <v>26</v>
      </c>
      <c r="F324" s="25" t="s">
        <v>505</v>
      </c>
      <c r="G324" s="20" t="s">
        <v>107</v>
      </c>
      <c r="H324" s="22">
        <v>25</v>
      </c>
      <c r="I324" s="23">
        <v>23075.7831</v>
      </c>
      <c r="J324" s="23">
        <f>I324*1.75%+I324</f>
        <v>23479.60930425</v>
      </c>
      <c r="K324" s="23">
        <v>23479.60930425</v>
      </c>
      <c r="L324" s="23">
        <f>K324+(K324*2.5%)</f>
        <v>24066.59953685625</v>
      </c>
      <c r="M324" s="23">
        <f>L324+(L324*2%)</f>
        <v>24547.931527593377</v>
      </c>
      <c r="N324" s="23">
        <f>M324+(M324*0.9%)</f>
        <v>24768.862911341716</v>
      </c>
      <c r="O324" s="23">
        <f>N324+(N324*3.5%)</f>
        <v>25635.773113238676</v>
      </c>
      <c r="P324" s="23">
        <f>O324+(O324*3.5%)</f>
        <v>26533.02517220203</v>
      </c>
      <c r="Q324" s="20" t="s">
        <v>45</v>
      </c>
      <c r="R324" s="20" t="s">
        <v>40</v>
      </c>
      <c r="S324" s="20" t="s">
        <v>497</v>
      </c>
      <c r="T324" s="24" t="s">
        <v>506</v>
      </c>
      <c r="U324" s="25" t="s">
        <v>507</v>
      </c>
      <c r="V324" s="24" t="s">
        <v>37</v>
      </c>
      <c r="W324" s="20">
        <v>4</v>
      </c>
    </row>
    <row r="325" spans="1:23" ht="12.75">
      <c r="A325" s="65" t="s">
        <v>107</v>
      </c>
      <c r="B325" s="18" t="s">
        <v>48</v>
      </c>
      <c r="C325" s="42">
        <v>37</v>
      </c>
      <c r="D325" s="26" t="s">
        <v>508</v>
      </c>
      <c r="E325" s="20" t="s">
        <v>26</v>
      </c>
      <c r="F325" s="25" t="s">
        <v>505</v>
      </c>
      <c r="G325" s="20" t="s">
        <v>107</v>
      </c>
      <c r="H325" s="22">
        <v>25</v>
      </c>
      <c r="I325" s="23">
        <v>22432.310640549997</v>
      </c>
      <c r="J325" s="23">
        <f>I325*1.75%+I325</f>
        <v>22824.87607675962</v>
      </c>
      <c r="K325" s="23">
        <v>22824.87607675962</v>
      </c>
      <c r="L325" s="23">
        <f>K325+(K325*2.5%)</f>
        <v>23395.497978678613</v>
      </c>
      <c r="M325" s="23">
        <f>L325+(L325*2%)</f>
        <v>23863.407938252185</v>
      </c>
      <c r="N325" s="23">
        <f>M325+(M325*0.9%)</f>
        <v>24078.178609696453</v>
      </c>
      <c r="O325" s="23">
        <f>N325+(N325*3.5%)</f>
        <v>24920.914861035828</v>
      </c>
      <c r="P325" s="23">
        <f>O325+(O325*3.5%)</f>
        <v>25793.14688117208</v>
      </c>
      <c r="Q325" s="20" t="s">
        <v>45</v>
      </c>
      <c r="R325" s="20" t="s">
        <v>40</v>
      </c>
      <c r="S325" s="20" t="s">
        <v>497</v>
      </c>
      <c r="T325" s="24" t="s">
        <v>506</v>
      </c>
      <c r="U325" s="25" t="s">
        <v>507</v>
      </c>
      <c r="V325" s="24" t="s">
        <v>37</v>
      </c>
      <c r="W325" s="20">
        <v>4</v>
      </c>
    </row>
    <row r="326" spans="1:23" ht="12.75">
      <c r="A326" s="65" t="s">
        <v>107</v>
      </c>
      <c r="B326" s="18" t="s">
        <v>48</v>
      </c>
      <c r="C326" s="42">
        <v>41</v>
      </c>
      <c r="D326" s="26" t="s">
        <v>509</v>
      </c>
      <c r="E326" s="20" t="s">
        <v>26</v>
      </c>
      <c r="F326" s="25" t="s">
        <v>510</v>
      </c>
      <c r="G326" s="20" t="s">
        <v>107</v>
      </c>
      <c r="H326" s="22">
        <v>22</v>
      </c>
      <c r="I326" s="23">
        <v>25568.9984</v>
      </c>
      <c r="J326" s="23">
        <f>I326*1.75%+I326</f>
        <v>26016.455872</v>
      </c>
      <c r="K326" s="23">
        <v>26016.455872</v>
      </c>
      <c r="L326" s="23">
        <f>K326+(K326*2.5%)</f>
        <v>26666.867268799997</v>
      </c>
      <c r="M326" s="23">
        <f>L326+(L326*2%)</f>
        <v>27200.204614175997</v>
      </c>
      <c r="N326" s="23">
        <f>M326+(M326*0.9%)</f>
        <v>27445.00645570358</v>
      </c>
      <c r="O326" s="23">
        <f>N326+(N326*3.5%)</f>
        <v>28405.581681653206</v>
      </c>
      <c r="P326" s="23">
        <f>O326+(O326*3.5%)</f>
        <v>29399.777040511068</v>
      </c>
      <c r="Q326" s="20" t="s">
        <v>45</v>
      </c>
      <c r="R326" s="20" t="s">
        <v>40</v>
      </c>
      <c r="S326" s="20" t="s">
        <v>497</v>
      </c>
      <c r="T326" s="24" t="s">
        <v>511</v>
      </c>
      <c r="U326" s="25" t="s">
        <v>512</v>
      </c>
      <c r="V326" s="24" t="s">
        <v>37</v>
      </c>
      <c r="W326" s="20">
        <v>2</v>
      </c>
    </row>
    <row r="327" spans="1:23" ht="12.75">
      <c r="A327" s="65" t="s">
        <v>107</v>
      </c>
      <c r="B327" s="18" t="s">
        <v>48</v>
      </c>
      <c r="C327" s="42">
        <v>38</v>
      </c>
      <c r="D327" s="26" t="s">
        <v>513</v>
      </c>
      <c r="E327" s="20" t="s">
        <v>26</v>
      </c>
      <c r="F327" s="25" t="s">
        <v>510</v>
      </c>
      <c r="G327" s="20" t="s">
        <v>107</v>
      </c>
      <c r="H327" s="22">
        <v>22</v>
      </c>
      <c r="I327" s="23">
        <v>25312.1655</v>
      </c>
      <c r="J327" s="23">
        <f>I327*1.75%+I327</f>
        <v>25755.12839625</v>
      </c>
      <c r="K327" s="23">
        <v>25755.12839625</v>
      </c>
      <c r="L327" s="23">
        <f>K327+(K327*2.5%)</f>
        <v>26399.006606156247</v>
      </c>
      <c r="M327" s="23">
        <f>L327+(L327*2%)</f>
        <v>26926.98673827937</v>
      </c>
      <c r="N327" s="23">
        <f>M327+(M327*0.9%)</f>
        <v>27169.329618923886</v>
      </c>
      <c r="O327" s="23">
        <f>N327+(N327*3.5%)</f>
        <v>28120.256155586223</v>
      </c>
      <c r="P327" s="23">
        <f>O327+(O327*3.5%)</f>
        <v>29104.465121031742</v>
      </c>
      <c r="Q327" s="20" t="s">
        <v>45</v>
      </c>
      <c r="R327" s="20" t="s">
        <v>40</v>
      </c>
      <c r="S327" s="20" t="s">
        <v>497</v>
      </c>
      <c r="T327" s="24" t="s">
        <v>511</v>
      </c>
      <c r="U327" s="25" t="s">
        <v>512</v>
      </c>
      <c r="V327" s="24" t="s">
        <v>37</v>
      </c>
      <c r="W327" s="20">
        <v>2</v>
      </c>
    </row>
    <row r="328" spans="1:23" ht="12.75">
      <c r="A328" s="65" t="s">
        <v>107</v>
      </c>
      <c r="B328" s="18" t="s">
        <v>48</v>
      </c>
      <c r="C328" s="42">
        <v>40</v>
      </c>
      <c r="D328" s="26" t="s">
        <v>514</v>
      </c>
      <c r="E328" s="20" t="s">
        <v>26</v>
      </c>
      <c r="F328" s="25" t="s">
        <v>510</v>
      </c>
      <c r="G328" s="20" t="s">
        <v>107</v>
      </c>
      <c r="H328" s="22">
        <v>22</v>
      </c>
      <c r="I328" s="23">
        <v>21145.3499</v>
      </c>
      <c r="J328" s="23">
        <f>I328*1.75%+I328</f>
        <v>21515.39352325</v>
      </c>
      <c r="K328" s="23">
        <v>21515.39352325</v>
      </c>
      <c r="L328" s="23">
        <f>K328+(K328*2.5%)</f>
        <v>22053.27836133125</v>
      </c>
      <c r="M328" s="23">
        <f>L328+(L328*2%)</f>
        <v>22494.343928557875</v>
      </c>
      <c r="N328" s="23">
        <f>M328+(M328*0.9%)</f>
        <v>22696.793023914895</v>
      </c>
      <c r="O328" s="23">
        <f>N328+(N328*3.5%)</f>
        <v>23491.180779751918</v>
      </c>
      <c r="P328" s="23">
        <f>O328+(O328*3.5%)</f>
        <v>24313.372107043237</v>
      </c>
      <c r="Q328" s="20" t="s">
        <v>45</v>
      </c>
      <c r="R328" s="20" t="s">
        <v>40</v>
      </c>
      <c r="S328" s="20" t="s">
        <v>497</v>
      </c>
      <c r="T328" s="24" t="s">
        <v>511</v>
      </c>
      <c r="U328" s="25" t="s">
        <v>515</v>
      </c>
      <c r="V328" s="24" t="s">
        <v>37</v>
      </c>
      <c r="W328" s="20">
        <v>6</v>
      </c>
    </row>
    <row r="329" spans="1:23" ht="12.75">
      <c r="A329" s="65" t="s">
        <v>107</v>
      </c>
      <c r="B329" s="18" t="s">
        <v>48</v>
      </c>
      <c r="C329" s="42">
        <v>26</v>
      </c>
      <c r="D329" s="26" t="s">
        <v>516</v>
      </c>
      <c r="E329" s="20" t="s">
        <v>26</v>
      </c>
      <c r="F329" s="25" t="s">
        <v>510</v>
      </c>
      <c r="G329" s="20" t="s">
        <v>107</v>
      </c>
      <c r="H329" s="22">
        <v>22</v>
      </c>
      <c r="I329" s="23">
        <v>20728.9572</v>
      </c>
      <c r="J329" s="23">
        <f>I329*1.75%+I329</f>
        <v>21091.713951</v>
      </c>
      <c r="K329" s="23">
        <v>21091.713951</v>
      </c>
      <c r="L329" s="23">
        <f>K329+(K329*2.5%)</f>
        <v>21619.006799775</v>
      </c>
      <c r="M329" s="23">
        <f>L329+(L329*2%)</f>
        <v>22051.3869357705</v>
      </c>
      <c r="N329" s="23">
        <f>M329+(M329*0.9%)</f>
        <v>22249.849418192436</v>
      </c>
      <c r="O329" s="23">
        <f>N329+(N329*3.5%)</f>
        <v>23028.59414782917</v>
      </c>
      <c r="P329" s="23">
        <f>O329+(O329*3.5%)</f>
        <v>23834.594943003194</v>
      </c>
      <c r="Q329" s="20" t="s">
        <v>45</v>
      </c>
      <c r="R329" s="20" t="s">
        <v>40</v>
      </c>
      <c r="S329" s="20" t="s">
        <v>497</v>
      </c>
      <c r="T329" s="24" t="s">
        <v>511</v>
      </c>
      <c r="U329" s="25" t="s">
        <v>515</v>
      </c>
      <c r="V329" s="24" t="s">
        <v>37</v>
      </c>
      <c r="W329" s="20">
        <v>6</v>
      </c>
    </row>
    <row r="330" spans="1:23" ht="12.75">
      <c r="A330" s="65" t="s">
        <v>107</v>
      </c>
      <c r="B330" s="18" t="s">
        <v>48</v>
      </c>
      <c r="C330" s="42">
        <v>43</v>
      </c>
      <c r="D330" s="26" t="s">
        <v>517</v>
      </c>
      <c r="E330" s="20" t="s">
        <v>26</v>
      </c>
      <c r="F330" s="25" t="s">
        <v>510</v>
      </c>
      <c r="G330" s="20" t="s">
        <v>107</v>
      </c>
      <c r="H330" s="22">
        <v>22</v>
      </c>
      <c r="I330" s="23">
        <v>20728.9572</v>
      </c>
      <c r="J330" s="23">
        <f>I330*1.75%+I330</f>
        <v>21091.713951</v>
      </c>
      <c r="K330" s="23">
        <v>21091.713951</v>
      </c>
      <c r="L330" s="23">
        <f>K330+(K330*2.5%)</f>
        <v>21619.006799775</v>
      </c>
      <c r="M330" s="23">
        <f>L330+(L330*2%)</f>
        <v>22051.3869357705</v>
      </c>
      <c r="N330" s="23">
        <v>22696.793023914895</v>
      </c>
      <c r="O330" s="23">
        <f>N330+(N330*3.5%)</f>
        <v>23491.180779751918</v>
      </c>
      <c r="P330" s="23">
        <f>O330+(O330*3.5%)</f>
        <v>24313.372107043237</v>
      </c>
      <c r="Q330" s="20" t="s">
        <v>45</v>
      </c>
      <c r="R330" s="20" t="s">
        <v>40</v>
      </c>
      <c r="S330" s="20" t="s">
        <v>497</v>
      </c>
      <c r="T330" s="24" t="s">
        <v>511</v>
      </c>
      <c r="U330" s="25" t="s">
        <v>515</v>
      </c>
      <c r="V330" s="24" t="s">
        <v>37</v>
      </c>
      <c r="W330" s="20">
        <v>1</v>
      </c>
    </row>
    <row r="331" spans="1:23" ht="12.75">
      <c r="A331" s="65" t="s">
        <v>107</v>
      </c>
      <c r="B331" s="18" t="s">
        <v>48</v>
      </c>
      <c r="C331" s="42">
        <v>43</v>
      </c>
      <c r="D331" s="26" t="s">
        <v>518</v>
      </c>
      <c r="E331" s="20" t="s">
        <v>26</v>
      </c>
      <c r="F331" s="25" t="s">
        <v>510</v>
      </c>
      <c r="G331" s="20" t="s">
        <v>107</v>
      </c>
      <c r="H331" s="22">
        <v>22</v>
      </c>
      <c r="I331" s="23">
        <v>20728.9572</v>
      </c>
      <c r="J331" s="23">
        <f>I331*1.75%+I331</f>
        <v>21091.713951</v>
      </c>
      <c r="K331" s="23">
        <v>21091.713951</v>
      </c>
      <c r="L331" s="23">
        <f>K331+(K331*2.5%)</f>
        <v>21619.006799775</v>
      </c>
      <c r="M331" s="23">
        <f>L331+(L331*2%)</f>
        <v>22051.3869357705</v>
      </c>
      <c r="N331" s="23">
        <f>M331+(M331*0.9%)</f>
        <v>22249.849418192436</v>
      </c>
      <c r="O331" s="23">
        <f>N331+(N331*3.5%)</f>
        <v>23028.59414782917</v>
      </c>
      <c r="P331" s="23">
        <f>O331+(O331*3.5%)</f>
        <v>23834.594943003194</v>
      </c>
      <c r="Q331" s="20" t="s">
        <v>45</v>
      </c>
      <c r="R331" s="20" t="s">
        <v>40</v>
      </c>
      <c r="S331" s="20" t="s">
        <v>497</v>
      </c>
      <c r="T331" s="24" t="s">
        <v>511</v>
      </c>
      <c r="U331" s="25" t="s">
        <v>515</v>
      </c>
      <c r="V331" s="24" t="s">
        <v>37</v>
      </c>
      <c r="W331" s="20">
        <v>1</v>
      </c>
    </row>
    <row r="332" spans="1:23" ht="12.75">
      <c r="A332" s="65" t="s">
        <v>23</v>
      </c>
      <c r="B332" s="18" t="s">
        <v>48</v>
      </c>
      <c r="C332" s="42">
        <v>73</v>
      </c>
      <c r="D332" s="26" t="s">
        <v>519</v>
      </c>
      <c r="E332" s="20" t="s">
        <v>26</v>
      </c>
      <c r="F332" s="25" t="s">
        <v>520</v>
      </c>
      <c r="G332" s="20" t="s">
        <v>23</v>
      </c>
      <c r="H332" s="22">
        <v>19</v>
      </c>
      <c r="I332" s="23">
        <v>17476.484500000002</v>
      </c>
      <c r="J332" s="23">
        <f>I332*1.75%+I332</f>
        <v>17782.322978750002</v>
      </c>
      <c r="K332" s="23">
        <v>17782.322978750002</v>
      </c>
      <c r="L332" s="23">
        <f>K332+(K332*2.5%)</f>
        <v>18226.881053218753</v>
      </c>
      <c r="M332" s="23">
        <f>L332+(L332*2%)</f>
        <v>18591.418674283126</v>
      </c>
      <c r="N332" s="23">
        <v>18758.741442351675</v>
      </c>
      <c r="O332" s="23">
        <f>N332+(N332*3.5%)</f>
        <v>19415.297392833985</v>
      </c>
      <c r="P332" s="23">
        <f>O332+(O332*3.5%)</f>
        <v>20094.832801583176</v>
      </c>
      <c r="Q332" s="20" t="s">
        <v>45</v>
      </c>
      <c r="R332" s="20" t="s">
        <v>40</v>
      </c>
      <c r="S332" s="20" t="s">
        <v>497</v>
      </c>
      <c r="T332" s="24" t="s">
        <v>521</v>
      </c>
      <c r="U332" s="25" t="s">
        <v>522</v>
      </c>
      <c r="V332" s="24" t="s">
        <v>37</v>
      </c>
      <c r="W332" s="20">
        <v>1</v>
      </c>
    </row>
    <row r="333" spans="1:23" ht="12.75">
      <c r="A333" s="65" t="s">
        <v>23</v>
      </c>
      <c r="B333" s="18" t="s">
        <v>48</v>
      </c>
      <c r="C333" s="42">
        <v>73</v>
      </c>
      <c r="D333" s="26" t="s">
        <v>523</v>
      </c>
      <c r="E333" s="20" t="s">
        <v>26</v>
      </c>
      <c r="F333" s="25" t="s">
        <v>520</v>
      </c>
      <c r="G333" s="20" t="s">
        <v>23</v>
      </c>
      <c r="H333" s="22">
        <v>19</v>
      </c>
      <c r="I333" s="23">
        <v>17476.484500000002</v>
      </c>
      <c r="J333" s="23">
        <f>I333*1.75%+I333</f>
        <v>17782.322978750002</v>
      </c>
      <c r="K333" s="23">
        <v>17782.322978750002</v>
      </c>
      <c r="L333" s="23">
        <f>K333+(K333*2.5%)</f>
        <v>18226.881053218753</v>
      </c>
      <c r="M333" s="23">
        <f>L333+(L333*2%)</f>
        <v>18591.418674283126</v>
      </c>
      <c r="N333" s="23">
        <v>18068.058707236865</v>
      </c>
      <c r="O333" s="23">
        <f>N333+(N333*3.5%)</f>
        <v>18700.440761990154</v>
      </c>
      <c r="P333" s="23">
        <f>O333+(O333*3.5%)</f>
        <v>19354.95618865981</v>
      </c>
      <c r="Q333" s="20" t="s">
        <v>45</v>
      </c>
      <c r="R333" s="20" t="s">
        <v>40</v>
      </c>
      <c r="S333" s="20" t="s">
        <v>497</v>
      </c>
      <c r="T333" s="24" t="s">
        <v>521</v>
      </c>
      <c r="U333" s="25" t="s">
        <v>522</v>
      </c>
      <c r="V333" s="24" t="s">
        <v>37</v>
      </c>
      <c r="W333" s="20">
        <v>1</v>
      </c>
    </row>
    <row r="334" spans="1:23" ht="12.75">
      <c r="A334" s="65" t="s">
        <v>23</v>
      </c>
      <c r="B334" s="18" t="s">
        <v>48</v>
      </c>
      <c r="C334" s="42">
        <v>29</v>
      </c>
      <c r="D334" s="26" t="s">
        <v>524</v>
      </c>
      <c r="E334" s="20" t="s">
        <v>26</v>
      </c>
      <c r="F334" s="25" t="s">
        <v>520</v>
      </c>
      <c r="G334" s="20" t="s">
        <v>23</v>
      </c>
      <c r="H334" s="20">
        <v>19</v>
      </c>
      <c r="I334" s="23">
        <v>22221.8786</v>
      </c>
      <c r="J334" s="23">
        <f>I334*1.75%+I334</f>
        <v>22610.7614755</v>
      </c>
      <c r="K334" s="23">
        <v>22610.7614755</v>
      </c>
      <c r="L334" s="23">
        <f>K334+(K334*2.5%)</f>
        <v>23176.0305123875</v>
      </c>
      <c r="M334" s="23">
        <f>L334+(L334*2%)</f>
        <v>23639.55112263525</v>
      </c>
      <c r="N334" s="23">
        <f>M334+(M334*0.9%)</f>
        <v>23852.307082738967</v>
      </c>
      <c r="O334" s="23">
        <f>N334+(N334*3.5%)</f>
        <v>24687.13783063483</v>
      </c>
      <c r="P334" s="23">
        <f>O334+(O334*3.5%)</f>
        <v>25551.18765470705</v>
      </c>
      <c r="Q334" s="20" t="s">
        <v>45</v>
      </c>
      <c r="R334" s="20" t="s">
        <v>40</v>
      </c>
      <c r="S334" s="20" t="s">
        <v>497</v>
      </c>
      <c r="T334" s="24" t="s">
        <v>521</v>
      </c>
      <c r="U334" s="25" t="s">
        <v>525</v>
      </c>
      <c r="V334" s="24" t="s">
        <v>37</v>
      </c>
      <c r="W334" s="20">
        <v>4</v>
      </c>
    </row>
    <row r="335" spans="1:23" ht="12.75">
      <c r="A335" s="65" t="s">
        <v>23</v>
      </c>
      <c r="B335" s="18" t="s">
        <v>48</v>
      </c>
      <c r="C335" s="42">
        <v>29</v>
      </c>
      <c r="D335" s="26" t="s">
        <v>526</v>
      </c>
      <c r="E335" s="20" t="s">
        <v>26</v>
      </c>
      <c r="F335" s="25" t="s">
        <v>520</v>
      </c>
      <c r="G335" s="20" t="s">
        <v>23</v>
      </c>
      <c r="H335" s="20">
        <v>19</v>
      </c>
      <c r="I335" s="23">
        <v>21031.1088</v>
      </c>
      <c r="J335" s="23">
        <f>I335*1.75%+I335</f>
        <v>21399.153204000002</v>
      </c>
      <c r="K335" s="23">
        <v>21399.153204000002</v>
      </c>
      <c r="L335" s="23">
        <f>K335+(K335*2.5%)</f>
        <v>21934.132034100003</v>
      </c>
      <c r="M335" s="23">
        <f>L335+(L335*2%)</f>
        <v>22372.814674782003</v>
      </c>
      <c r="N335" s="23">
        <f>M335+(M335*0.9%)</f>
        <v>22574.17000685504</v>
      </c>
      <c r="O335" s="23">
        <f>N335+(N335*3.5%)</f>
        <v>23364.26595709497</v>
      </c>
      <c r="P335" s="23">
        <f>O335+(O335*3.5%)</f>
        <v>24182.015265593294</v>
      </c>
      <c r="Q335" s="20" t="s">
        <v>45</v>
      </c>
      <c r="R335" s="20" t="s">
        <v>40</v>
      </c>
      <c r="S335" s="20" t="s">
        <v>497</v>
      </c>
      <c r="T335" s="24" t="s">
        <v>521</v>
      </c>
      <c r="U335" s="25" t="s">
        <v>525</v>
      </c>
      <c r="V335" s="24" t="s">
        <v>37</v>
      </c>
      <c r="W335" s="20">
        <v>4</v>
      </c>
    </row>
    <row r="336" spans="1:23" ht="12.75">
      <c r="A336" s="65" t="s">
        <v>23</v>
      </c>
      <c r="B336" s="18" t="s">
        <v>48</v>
      </c>
      <c r="C336" s="42">
        <v>30</v>
      </c>
      <c r="D336" s="26" t="s">
        <v>527</v>
      </c>
      <c r="E336" s="20" t="s">
        <v>26</v>
      </c>
      <c r="F336" s="25" t="s">
        <v>520</v>
      </c>
      <c r="G336" s="20" t="s">
        <v>23</v>
      </c>
      <c r="H336" s="20">
        <v>19</v>
      </c>
      <c r="I336" s="23">
        <v>22221.8786</v>
      </c>
      <c r="J336" s="23">
        <f>I336*1.75%+I336</f>
        <v>22610.7614755</v>
      </c>
      <c r="K336" s="23">
        <v>22610.7614755</v>
      </c>
      <c r="L336" s="23">
        <f>K336+(K336*2.5%)</f>
        <v>23176.0305123875</v>
      </c>
      <c r="M336" s="23">
        <v>23254.68</v>
      </c>
      <c r="N336" s="23">
        <f>M336+(M336*0.9%)</f>
        <v>23463.97212</v>
      </c>
      <c r="O336" s="23">
        <f>N336+(N336*3.5%)</f>
        <v>24285.2111442</v>
      </c>
      <c r="P336" s="23">
        <f>O336+(O336*3.5%)</f>
        <v>25135.193534247</v>
      </c>
      <c r="Q336" s="20" t="s">
        <v>45</v>
      </c>
      <c r="R336" s="20" t="s">
        <v>40</v>
      </c>
      <c r="S336" s="20" t="s">
        <v>497</v>
      </c>
      <c r="T336" s="24" t="s">
        <v>521</v>
      </c>
      <c r="U336" s="25" t="s">
        <v>525</v>
      </c>
      <c r="V336" s="24" t="s">
        <v>37</v>
      </c>
      <c r="W336" s="20">
        <v>1</v>
      </c>
    </row>
    <row r="337" spans="1:23" ht="12.75">
      <c r="A337" s="65" t="s">
        <v>23</v>
      </c>
      <c r="B337" s="18" t="s">
        <v>48</v>
      </c>
      <c r="C337" s="42">
        <v>30</v>
      </c>
      <c r="D337" s="26" t="s">
        <v>528</v>
      </c>
      <c r="E337" s="20" t="s">
        <v>26</v>
      </c>
      <c r="F337" s="25" t="s">
        <v>520</v>
      </c>
      <c r="G337" s="20" t="s">
        <v>23</v>
      </c>
      <c r="H337" s="20">
        <v>19</v>
      </c>
      <c r="I337" s="23">
        <v>21031.1088</v>
      </c>
      <c r="J337" s="23">
        <f>I337*1.75%+I337</f>
        <v>21399.153204000002</v>
      </c>
      <c r="K337" s="23">
        <v>21399.153204000002</v>
      </c>
      <c r="L337" s="23">
        <f>K337+(K337*2.5%)</f>
        <v>21934.132034100003</v>
      </c>
      <c r="M337" s="23">
        <v>21987.94</v>
      </c>
      <c r="N337" s="23">
        <f>M337+(M337*0.9%)</f>
        <v>22185.831459999998</v>
      </c>
      <c r="O337" s="23">
        <f>N337+(N337*3.5%)</f>
        <v>22962.335561099997</v>
      </c>
      <c r="P337" s="23">
        <f>O337+(O337*3.5%)</f>
        <v>23766.017305738496</v>
      </c>
      <c r="Q337" s="20" t="s">
        <v>45</v>
      </c>
      <c r="R337" s="20" t="s">
        <v>40</v>
      </c>
      <c r="S337" s="20" t="s">
        <v>497</v>
      </c>
      <c r="T337" s="24" t="s">
        <v>521</v>
      </c>
      <c r="U337" s="25" t="s">
        <v>525</v>
      </c>
      <c r="V337" s="24" t="s">
        <v>37</v>
      </c>
      <c r="W337" s="20">
        <v>1</v>
      </c>
    </row>
    <row r="338" spans="1:23" ht="12.75">
      <c r="A338" s="65" t="s">
        <v>23</v>
      </c>
      <c r="B338" s="18" t="s">
        <v>48</v>
      </c>
      <c r="C338" s="42">
        <v>74</v>
      </c>
      <c r="D338" s="26" t="s">
        <v>529</v>
      </c>
      <c r="E338" s="20" t="s">
        <v>26</v>
      </c>
      <c r="F338" s="25" t="s">
        <v>520</v>
      </c>
      <c r="G338" s="20" t="s">
        <v>23</v>
      </c>
      <c r="H338" s="22">
        <v>19</v>
      </c>
      <c r="I338" s="23">
        <v>18119.9656</v>
      </c>
      <c r="J338" s="23">
        <f>I338*1.75%+I338</f>
        <v>18437.064997999998</v>
      </c>
      <c r="K338" s="23">
        <v>18437.064997999998</v>
      </c>
      <c r="L338" s="23">
        <f>K338+(K338*2.5%)</f>
        <v>18897.991622949998</v>
      </c>
      <c r="M338" s="23">
        <f>L338+(L338*2%)</f>
        <v>19275.951455409</v>
      </c>
      <c r="N338" s="23">
        <f>M338+(M338*0.9%)</f>
        <v>19449.43501850768</v>
      </c>
      <c r="O338" s="23">
        <f>N338+(N338*3.5%)</f>
        <v>20130.16524415545</v>
      </c>
      <c r="P338" s="23">
        <f>O338+(O338*3.5%)</f>
        <v>20834.721027700893</v>
      </c>
      <c r="Q338" s="20" t="s">
        <v>45</v>
      </c>
      <c r="R338" s="20" t="s">
        <v>40</v>
      </c>
      <c r="S338" s="20" t="s">
        <v>497</v>
      </c>
      <c r="T338" s="24" t="s">
        <v>521</v>
      </c>
      <c r="U338" s="25" t="s">
        <v>522</v>
      </c>
      <c r="V338" s="24" t="s">
        <v>37</v>
      </c>
      <c r="W338" s="20">
        <v>3</v>
      </c>
    </row>
    <row r="339" spans="1:23" ht="12.75">
      <c r="A339" s="65" t="s">
        <v>23</v>
      </c>
      <c r="B339" s="18" t="s">
        <v>48</v>
      </c>
      <c r="C339" s="42">
        <v>74</v>
      </c>
      <c r="D339" s="26" t="s">
        <v>530</v>
      </c>
      <c r="E339" s="20" t="s">
        <v>26</v>
      </c>
      <c r="F339" s="25" t="s">
        <v>520</v>
      </c>
      <c r="G339" s="20" t="s">
        <v>23</v>
      </c>
      <c r="H339" s="22">
        <v>19</v>
      </c>
      <c r="I339" s="23">
        <v>17657.365400000002</v>
      </c>
      <c r="J339" s="23">
        <f>I339*1.75%+I339</f>
        <v>17966.369294500004</v>
      </c>
      <c r="K339" s="23">
        <v>17966.369294500004</v>
      </c>
      <c r="L339" s="23">
        <f>K339+(K339*2.5%)</f>
        <v>18415.528526862505</v>
      </c>
      <c r="M339" s="23">
        <f>L339+(L339*2%)</f>
        <v>18783.839097399756</v>
      </c>
      <c r="N339" s="23">
        <f>M339+(M339*0.9%)</f>
        <v>18952.893649276353</v>
      </c>
      <c r="O339" s="23">
        <f>N339+(N339*3.5%)</f>
        <v>19616.244927001026</v>
      </c>
      <c r="P339" s="23">
        <f>O339+(O339*3.5%)</f>
        <v>20302.813499446063</v>
      </c>
      <c r="Q339" s="20" t="s">
        <v>45</v>
      </c>
      <c r="R339" s="20" t="s">
        <v>40</v>
      </c>
      <c r="S339" s="20" t="s">
        <v>497</v>
      </c>
      <c r="T339" s="24" t="s">
        <v>521</v>
      </c>
      <c r="U339" s="25" t="s">
        <v>522</v>
      </c>
      <c r="V339" s="24" t="s">
        <v>37</v>
      </c>
      <c r="W339" s="20">
        <v>3</v>
      </c>
    </row>
    <row r="340" spans="1:23" ht="12.75">
      <c r="A340" s="65" t="s">
        <v>23</v>
      </c>
      <c r="B340" s="18" t="s">
        <v>48</v>
      </c>
      <c r="C340" s="42">
        <v>75</v>
      </c>
      <c r="D340" s="26" t="s">
        <v>531</v>
      </c>
      <c r="E340" s="20" t="s">
        <v>26</v>
      </c>
      <c r="F340" s="25" t="s">
        <v>520</v>
      </c>
      <c r="G340" s="20" t="s">
        <v>23</v>
      </c>
      <c r="H340" s="22">
        <v>19</v>
      </c>
      <c r="I340" s="23">
        <v>16833.013499999997</v>
      </c>
      <c r="J340" s="23">
        <f>I340*1.75%+I340</f>
        <v>17127.59123625</v>
      </c>
      <c r="K340" s="23">
        <v>17127.59123625</v>
      </c>
      <c r="L340" s="23">
        <f>K340+(K340*2.5%)</f>
        <v>17555.78101715625</v>
      </c>
      <c r="M340" s="23">
        <f>L340+(L340*2%)</f>
        <v>17906.896637499372</v>
      </c>
      <c r="N340" s="23">
        <f>M340+(M340*0.9%)</f>
        <v>18068.058707236865</v>
      </c>
      <c r="O340" s="23">
        <f>N340+(N340*3.5%)</f>
        <v>18700.440761990154</v>
      </c>
      <c r="P340" s="23">
        <f>O340+(O340*3.5%)</f>
        <v>19354.95618865981</v>
      </c>
      <c r="Q340" s="20" t="s">
        <v>45</v>
      </c>
      <c r="R340" s="20" t="s">
        <v>40</v>
      </c>
      <c r="S340" s="20" t="s">
        <v>497</v>
      </c>
      <c r="T340" s="24" t="s">
        <v>521</v>
      </c>
      <c r="U340" s="25" t="s">
        <v>522</v>
      </c>
      <c r="V340" s="24" t="s">
        <v>37</v>
      </c>
      <c r="W340" s="20">
        <v>2</v>
      </c>
    </row>
    <row r="341" spans="1:23" ht="12.75">
      <c r="A341" s="65" t="s">
        <v>23</v>
      </c>
      <c r="B341" s="18" t="s">
        <v>48</v>
      </c>
      <c r="C341" s="42">
        <v>70</v>
      </c>
      <c r="D341" s="26" t="s">
        <v>532</v>
      </c>
      <c r="E341" s="20" t="s">
        <v>26</v>
      </c>
      <c r="F341" s="25" t="s">
        <v>520</v>
      </c>
      <c r="G341" s="20" t="s">
        <v>23</v>
      </c>
      <c r="H341" s="22">
        <v>19</v>
      </c>
      <c r="I341" s="23">
        <v>17154.749</v>
      </c>
      <c r="J341" s="23">
        <f>I341*1.75%+I341</f>
        <v>17454.9571075</v>
      </c>
      <c r="K341" s="23">
        <v>17454.9571075</v>
      </c>
      <c r="L341" s="23">
        <f>K341+(K341*2.5%)</f>
        <v>17891.331035187497</v>
      </c>
      <c r="M341" s="23">
        <f>L341+(L341*2%)</f>
        <v>18249.157655891246</v>
      </c>
      <c r="N341" s="23">
        <f>M341+(M341*0.9%)</f>
        <v>18413.400074794266</v>
      </c>
      <c r="O341" s="23">
        <f>N341+(N341*3.5%)</f>
        <v>19057.869077412066</v>
      </c>
      <c r="P341" s="23">
        <f>O341+(O341*3.5%)</f>
        <v>19724.894495121487</v>
      </c>
      <c r="Q341" s="20" t="s">
        <v>45</v>
      </c>
      <c r="R341" s="20" t="s">
        <v>40</v>
      </c>
      <c r="S341" s="20" t="s">
        <v>497</v>
      </c>
      <c r="T341" s="24" t="s">
        <v>521</v>
      </c>
      <c r="U341" s="25" t="s">
        <v>522</v>
      </c>
      <c r="V341" s="24" t="s">
        <v>37</v>
      </c>
      <c r="W341" s="20">
        <v>1</v>
      </c>
    </row>
    <row r="342" spans="1:23" ht="12.75">
      <c r="A342" s="65" t="s">
        <v>23</v>
      </c>
      <c r="B342" s="18" t="s">
        <v>48</v>
      </c>
      <c r="C342" s="42">
        <v>73</v>
      </c>
      <c r="D342" s="26" t="s">
        <v>533</v>
      </c>
      <c r="E342" s="20" t="s">
        <v>26</v>
      </c>
      <c r="F342" s="25" t="s">
        <v>520</v>
      </c>
      <c r="G342" s="20" t="s">
        <v>23</v>
      </c>
      <c r="H342" s="22">
        <v>19</v>
      </c>
      <c r="I342" s="23">
        <v>17476.484500000002</v>
      </c>
      <c r="J342" s="23">
        <f>I342*1.75%+I342</f>
        <v>17782.322978750002</v>
      </c>
      <c r="K342" s="23">
        <v>17782.322978750002</v>
      </c>
      <c r="L342" s="23">
        <f>K342+(K342*2.5%)</f>
        <v>18226.881053218753</v>
      </c>
      <c r="M342" s="23">
        <f>L342+(L342*2%)</f>
        <v>18591.418674283126</v>
      </c>
      <c r="N342" s="23">
        <f>M342+(M342*0.9%)</f>
        <v>18758.741442351675</v>
      </c>
      <c r="O342" s="23">
        <f>N342+(N342*3.5%)</f>
        <v>19415.297392833985</v>
      </c>
      <c r="P342" s="23">
        <f>O342+(O342*3.5%)</f>
        <v>20094.832801583176</v>
      </c>
      <c r="Q342" s="20" t="s">
        <v>45</v>
      </c>
      <c r="R342" s="20" t="s">
        <v>40</v>
      </c>
      <c r="S342" s="20" t="s">
        <v>497</v>
      </c>
      <c r="T342" s="24" t="s">
        <v>521</v>
      </c>
      <c r="U342" s="25" t="s">
        <v>522</v>
      </c>
      <c r="V342" s="24" t="s">
        <v>37</v>
      </c>
      <c r="W342" s="20">
        <v>3</v>
      </c>
    </row>
    <row r="343" spans="1:23" ht="12.75">
      <c r="A343" s="65" t="s">
        <v>23</v>
      </c>
      <c r="B343" s="18" t="s">
        <v>48</v>
      </c>
      <c r="C343" s="42">
        <v>73</v>
      </c>
      <c r="D343" s="26" t="s">
        <v>534</v>
      </c>
      <c r="E343" s="20" t="s">
        <v>26</v>
      </c>
      <c r="F343" s="25" t="s">
        <v>520</v>
      </c>
      <c r="G343" s="20" t="s">
        <v>23</v>
      </c>
      <c r="H343" s="22">
        <v>19</v>
      </c>
      <c r="I343" s="23">
        <v>17476.484500000002</v>
      </c>
      <c r="J343" s="23">
        <f>I343*1.75%+I343</f>
        <v>17782.322978750002</v>
      </c>
      <c r="K343" s="23">
        <v>17782.322978750002</v>
      </c>
      <c r="L343" s="23">
        <f>K343+(K343*2.5%)</f>
        <v>18226.881053218753</v>
      </c>
      <c r="M343" s="23">
        <f>L343+(L343*2%)</f>
        <v>18591.418674283126</v>
      </c>
      <c r="N343" s="23">
        <v>18068.058707236865</v>
      </c>
      <c r="O343" s="23">
        <f>N343+(N343*3.5%)</f>
        <v>18700.440761990154</v>
      </c>
      <c r="P343" s="23">
        <f>O343+(O343*3.5%)</f>
        <v>19354.95618865981</v>
      </c>
      <c r="Q343" s="20" t="s">
        <v>45</v>
      </c>
      <c r="R343" s="20" t="s">
        <v>40</v>
      </c>
      <c r="S343" s="20" t="s">
        <v>497</v>
      </c>
      <c r="T343" s="24" t="s">
        <v>521</v>
      </c>
      <c r="U343" s="25" t="s">
        <v>522</v>
      </c>
      <c r="V343" s="24" t="s">
        <v>37</v>
      </c>
      <c r="W343" s="20">
        <v>3</v>
      </c>
    </row>
    <row r="344" spans="1:23" ht="12.75">
      <c r="A344" s="65" t="s">
        <v>23</v>
      </c>
      <c r="B344" s="18" t="s">
        <v>48</v>
      </c>
      <c r="C344" s="42">
        <v>83</v>
      </c>
      <c r="D344" s="26" t="s">
        <v>535</v>
      </c>
      <c r="E344" s="20" t="s">
        <v>26</v>
      </c>
      <c r="F344" s="25" t="s">
        <v>520</v>
      </c>
      <c r="G344" s="20" t="s">
        <v>23</v>
      </c>
      <c r="H344" s="22">
        <v>19</v>
      </c>
      <c r="I344" s="23">
        <v>17798.230099999997</v>
      </c>
      <c r="J344" s="23">
        <f>I344*1.75%+I344</f>
        <v>18109.699126749998</v>
      </c>
      <c r="K344" s="23">
        <v>18109.699126749998</v>
      </c>
      <c r="L344" s="23">
        <f>K344+(K344*2.5%)</f>
        <v>18562.44160491875</v>
      </c>
      <c r="M344" s="23">
        <f>L344+(L344*2%)</f>
        <v>18933.690437017125</v>
      </c>
      <c r="N344" s="23">
        <f>M344+(M344*0.9%)</f>
        <v>19104.09365095028</v>
      </c>
      <c r="O344" s="23">
        <f>N344+(N344*3.5%)</f>
        <v>19772.73692873354</v>
      </c>
      <c r="P344" s="23">
        <f>O344+(O344*3.5%)</f>
        <v>20464.78272123921</v>
      </c>
      <c r="Q344" s="20" t="s">
        <v>45</v>
      </c>
      <c r="R344" s="20" t="s">
        <v>40</v>
      </c>
      <c r="S344" s="20" t="s">
        <v>497</v>
      </c>
      <c r="T344" s="24" t="s">
        <v>521</v>
      </c>
      <c r="U344" s="25" t="s">
        <v>522</v>
      </c>
      <c r="V344" s="24" t="s">
        <v>37</v>
      </c>
      <c r="W344" s="20">
        <v>4</v>
      </c>
    </row>
    <row r="345" spans="1:23" ht="12.75">
      <c r="A345" s="65" t="s">
        <v>23</v>
      </c>
      <c r="B345" s="18" t="s">
        <v>48</v>
      </c>
      <c r="C345" s="42">
        <v>83</v>
      </c>
      <c r="D345" s="26" t="s">
        <v>536</v>
      </c>
      <c r="E345" s="20" t="s">
        <v>26</v>
      </c>
      <c r="F345" s="25" t="s">
        <v>520</v>
      </c>
      <c r="G345" s="20" t="s">
        <v>23</v>
      </c>
      <c r="H345" s="22">
        <v>19</v>
      </c>
      <c r="I345" s="23">
        <v>17154.749</v>
      </c>
      <c r="J345" s="23">
        <f>I345*1.75%+I345</f>
        <v>17454.9571075</v>
      </c>
      <c r="K345" s="23">
        <v>17454.9571075</v>
      </c>
      <c r="L345" s="23">
        <f>K345+(K345*2.5%)</f>
        <v>17891.331035187497</v>
      </c>
      <c r="M345" s="23">
        <f>L345+(L345*2%)</f>
        <v>18249.157655891246</v>
      </c>
      <c r="N345" s="23">
        <f>M345+(M345*0.9%)</f>
        <v>18413.400074794266</v>
      </c>
      <c r="O345" s="23">
        <f>N345+(N345*3.5%)</f>
        <v>19057.869077412066</v>
      </c>
      <c r="P345" s="23">
        <f>O345+(O345*3.5%)</f>
        <v>19724.894495121487</v>
      </c>
      <c r="Q345" s="20" t="s">
        <v>45</v>
      </c>
      <c r="R345" s="20" t="s">
        <v>40</v>
      </c>
      <c r="S345" s="20" t="s">
        <v>497</v>
      </c>
      <c r="T345" s="24" t="s">
        <v>521</v>
      </c>
      <c r="U345" s="25" t="s">
        <v>522</v>
      </c>
      <c r="V345" s="24" t="s">
        <v>37</v>
      </c>
      <c r="W345" s="20">
        <v>4</v>
      </c>
    </row>
    <row r="346" spans="1:23" ht="12.75">
      <c r="A346" s="65" t="s">
        <v>23</v>
      </c>
      <c r="B346" s="18" t="s">
        <v>48</v>
      </c>
      <c r="C346" s="42">
        <v>85</v>
      </c>
      <c r="D346" s="26" t="s">
        <v>537</v>
      </c>
      <c r="E346" s="20" t="s">
        <v>26</v>
      </c>
      <c r="F346" s="25" t="s">
        <v>520</v>
      </c>
      <c r="G346" s="20" t="s">
        <v>23</v>
      </c>
      <c r="H346" s="22">
        <v>19</v>
      </c>
      <c r="I346" s="23">
        <v>17524.9443</v>
      </c>
      <c r="J346" s="23">
        <f>I346*1.75%+I346</f>
        <v>17831.63082525</v>
      </c>
      <c r="K346" s="23">
        <v>17831.63082525</v>
      </c>
      <c r="L346" s="23">
        <f>K346+(K346*2.5%)</f>
        <v>18277.42159588125</v>
      </c>
      <c r="M346" s="23">
        <f>L346+(L346*2%)</f>
        <v>18642.970027798874</v>
      </c>
      <c r="N346" s="23">
        <f>M346+(M346*0.9%)</f>
        <v>18810.756758049065</v>
      </c>
      <c r="O346" s="23">
        <f>N346+(N346*3.5%)</f>
        <v>19469.133244580782</v>
      </c>
      <c r="P346" s="23">
        <f>O346+(O346*3.5%)</f>
        <v>20150.552908141108</v>
      </c>
      <c r="Q346" s="20" t="s">
        <v>45</v>
      </c>
      <c r="R346" s="20" t="s">
        <v>40</v>
      </c>
      <c r="S346" s="20" t="s">
        <v>497</v>
      </c>
      <c r="T346" s="24" t="s">
        <v>521</v>
      </c>
      <c r="U346" s="25" t="s">
        <v>522</v>
      </c>
      <c r="V346" s="24" t="s">
        <v>37</v>
      </c>
      <c r="W346" s="20">
        <v>2</v>
      </c>
    </row>
    <row r="347" spans="1:23" ht="12.75">
      <c r="A347" s="65" t="s">
        <v>23</v>
      </c>
      <c r="B347" s="18" t="s">
        <v>48</v>
      </c>
      <c r="C347" s="42">
        <v>85</v>
      </c>
      <c r="D347" s="26" t="s">
        <v>538</v>
      </c>
      <c r="E347" s="20" t="s">
        <v>26</v>
      </c>
      <c r="F347" s="25" t="s">
        <v>520</v>
      </c>
      <c r="G347" s="20" t="s">
        <v>23</v>
      </c>
      <c r="H347" s="22">
        <v>19</v>
      </c>
      <c r="I347" s="23">
        <v>16833.013499999997</v>
      </c>
      <c r="J347" s="23">
        <f>I347*1.75%+I347</f>
        <v>17127.59123625</v>
      </c>
      <c r="K347" s="23">
        <v>17127.59123625</v>
      </c>
      <c r="L347" s="23">
        <f>K347+(K347*2.5%)</f>
        <v>17555.78101715625</v>
      </c>
      <c r="M347" s="23">
        <f>L347+(L347*2%)</f>
        <v>17906.896637499372</v>
      </c>
      <c r="N347" s="23">
        <f>M347+(M347*0.9%)</f>
        <v>18068.058707236865</v>
      </c>
      <c r="O347" s="23">
        <f>N347+(N347*3.5%)</f>
        <v>18700.440761990154</v>
      </c>
      <c r="P347" s="23">
        <f>O347+(O347*3.5%)</f>
        <v>19354.95618865981</v>
      </c>
      <c r="Q347" s="20" t="s">
        <v>45</v>
      </c>
      <c r="R347" s="20" t="s">
        <v>40</v>
      </c>
      <c r="S347" s="20" t="s">
        <v>497</v>
      </c>
      <c r="T347" s="24" t="s">
        <v>521</v>
      </c>
      <c r="U347" s="25" t="s">
        <v>522</v>
      </c>
      <c r="V347" s="24" t="s">
        <v>37</v>
      </c>
      <c r="W347" s="20">
        <v>2</v>
      </c>
    </row>
    <row r="348" spans="1:23" ht="12.75">
      <c r="A348" s="65" t="s">
        <v>23</v>
      </c>
      <c r="B348" s="18" t="s">
        <v>48</v>
      </c>
      <c r="C348" s="42">
        <v>86</v>
      </c>
      <c r="D348" s="26" t="s">
        <v>539</v>
      </c>
      <c r="E348" s="20" t="s">
        <v>26</v>
      </c>
      <c r="F348" s="25" t="s">
        <v>520</v>
      </c>
      <c r="G348" s="20" t="s">
        <v>23</v>
      </c>
      <c r="H348" s="22">
        <v>19</v>
      </c>
      <c r="I348" s="23">
        <v>16833.013499999997</v>
      </c>
      <c r="J348" s="23">
        <f>I348*1.75%+I348</f>
        <v>17127.59123625</v>
      </c>
      <c r="K348" s="23">
        <v>17127.59123625</v>
      </c>
      <c r="L348" s="23">
        <f>K348+(K348*2.5%)</f>
        <v>17555.78101715625</v>
      </c>
      <c r="M348" s="23">
        <f>L348+(L348*2%)</f>
        <v>17906.896637499372</v>
      </c>
      <c r="N348" s="23">
        <f>M348+(M348*0.9%)</f>
        <v>18068.058707236865</v>
      </c>
      <c r="O348" s="23">
        <f>N348+(N348*3.5%)</f>
        <v>18700.440761990154</v>
      </c>
      <c r="P348" s="23">
        <f>O348+(O348*3.5%)</f>
        <v>19354.95618865981</v>
      </c>
      <c r="Q348" s="20" t="s">
        <v>45</v>
      </c>
      <c r="R348" s="20" t="s">
        <v>40</v>
      </c>
      <c r="S348" s="20" t="s">
        <v>497</v>
      </c>
      <c r="T348" s="24" t="s">
        <v>521</v>
      </c>
      <c r="U348" s="25" t="s">
        <v>522</v>
      </c>
      <c r="V348" s="24" t="s">
        <v>37</v>
      </c>
      <c r="W348" s="20">
        <v>1</v>
      </c>
    </row>
    <row r="349" spans="1:23" ht="12.75">
      <c r="A349" s="65" t="s">
        <v>23</v>
      </c>
      <c r="B349" s="18" t="s">
        <v>24</v>
      </c>
      <c r="C349" s="42">
        <v>83</v>
      </c>
      <c r="D349" s="26" t="s">
        <v>540</v>
      </c>
      <c r="E349" s="20" t="s">
        <v>26</v>
      </c>
      <c r="F349" s="25" t="s">
        <v>541</v>
      </c>
      <c r="G349" s="20" t="s">
        <v>23</v>
      </c>
      <c r="H349" s="22">
        <v>18</v>
      </c>
      <c r="I349" s="23">
        <v>18392.2818</v>
      </c>
      <c r="J349" s="23">
        <f>I349*1.75%+I349</f>
        <v>18714.1467315</v>
      </c>
      <c r="K349" s="23">
        <v>18714.1467315</v>
      </c>
      <c r="L349" s="23">
        <f>K349+(K349*2.5%)</f>
        <v>19182.0003997875</v>
      </c>
      <c r="M349" s="23">
        <f>L349+(L349*2%)</f>
        <v>19565.64040778325</v>
      </c>
      <c r="N349" s="23">
        <f>M349+(M349*0.9%)</f>
        <v>19741.7311714533</v>
      </c>
      <c r="O349" s="23">
        <f>N349+(N349*3.5%)</f>
        <v>20432.691762454164</v>
      </c>
      <c r="P349" s="23">
        <f>O349+(O349*3.5%)</f>
        <v>21147.83597414006</v>
      </c>
      <c r="Q349" s="20" t="s">
        <v>45</v>
      </c>
      <c r="R349" s="20" t="s">
        <v>40</v>
      </c>
      <c r="S349" s="20" t="s">
        <v>497</v>
      </c>
      <c r="T349" s="24" t="s">
        <v>542</v>
      </c>
      <c r="U349" s="25" t="s">
        <v>525</v>
      </c>
      <c r="V349" s="24" t="s">
        <v>37</v>
      </c>
      <c r="W349" s="20">
        <v>24</v>
      </c>
    </row>
    <row r="350" spans="1:23" ht="12.75">
      <c r="A350" s="65" t="s">
        <v>23</v>
      </c>
      <c r="B350" s="18" t="s">
        <v>24</v>
      </c>
      <c r="C350" s="42">
        <v>83</v>
      </c>
      <c r="D350" s="26" t="s">
        <v>543</v>
      </c>
      <c r="E350" s="20" t="s">
        <v>26</v>
      </c>
      <c r="F350" s="25" t="s">
        <v>541</v>
      </c>
      <c r="G350" s="20" t="s">
        <v>23</v>
      </c>
      <c r="H350" s="22">
        <v>18</v>
      </c>
      <c r="I350" s="23">
        <v>17748.8007</v>
      </c>
      <c r="J350" s="23">
        <f>I350*1.75%+I350</f>
        <v>18059.40471225</v>
      </c>
      <c r="K350" s="23">
        <v>18059.40471225</v>
      </c>
      <c r="L350" s="23">
        <f>K350+(K350*2.5%)</f>
        <v>18510.88983005625</v>
      </c>
      <c r="M350" s="23">
        <f>L350+(L350*2%)</f>
        <v>18881.107626657376</v>
      </c>
      <c r="N350" s="23">
        <f>M350+(M350*0.9%)</f>
        <v>19051.037595297294</v>
      </c>
      <c r="O350" s="23">
        <f>N350+(N350*3.5%)</f>
        <v>19717.8239111327</v>
      </c>
      <c r="P350" s="23">
        <f>O350+(O350*3.5%)</f>
        <v>20407.947748022343</v>
      </c>
      <c r="Q350" s="20" t="s">
        <v>45</v>
      </c>
      <c r="R350" s="20" t="s">
        <v>40</v>
      </c>
      <c r="S350" s="20" t="s">
        <v>497</v>
      </c>
      <c r="T350" s="24" t="s">
        <v>542</v>
      </c>
      <c r="U350" s="25" t="s">
        <v>525</v>
      </c>
      <c r="V350" s="24" t="s">
        <v>37</v>
      </c>
      <c r="W350" s="20">
        <v>24</v>
      </c>
    </row>
    <row r="351" spans="1:23" ht="12.75">
      <c r="A351" s="65" t="s">
        <v>23</v>
      </c>
      <c r="B351" s="18" t="s">
        <v>24</v>
      </c>
      <c r="C351" s="42">
        <v>79</v>
      </c>
      <c r="D351" s="26" t="s">
        <v>544</v>
      </c>
      <c r="E351" s="20" t="s">
        <v>26</v>
      </c>
      <c r="F351" s="25" t="s">
        <v>541</v>
      </c>
      <c r="G351" s="20" t="s">
        <v>23</v>
      </c>
      <c r="H351" s="20">
        <v>18</v>
      </c>
      <c r="I351" s="23">
        <v>13788.3483</v>
      </c>
      <c r="J351" s="23">
        <f>I351*1.75%+I351</f>
        <v>14029.64439525</v>
      </c>
      <c r="K351" s="23">
        <v>14029.64439525</v>
      </c>
      <c r="L351" s="23">
        <f>K351+(K351*2.5%)</f>
        <v>14380.38550513125</v>
      </c>
      <c r="M351" s="23">
        <f>L351+(L351*2%)</f>
        <v>14667.993215233875</v>
      </c>
      <c r="N351" s="23">
        <f>M351+(M351*0.9%)</f>
        <v>14800.00515417098</v>
      </c>
      <c r="O351" s="23">
        <f>N351+(N351*3.5%)</f>
        <v>15318.005334566964</v>
      </c>
      <c r="P351" s="23">
        <f>O351+(O351*3.5%)</f>
        <v>15854.135521276809</v>
      </c>
      <c r="Q351" s="20" t="s">
        <v>45</v>
      </c>
      <c r="R351" s="20" t="s">
        <v>40</v>
      </c>
      <c r="S351" s="20" t="s">
        <v>497</v>
      </c>
      <c r="T351" s="24" t="s">
        <v>542</v>
      </c>
      <c r="U351" s="25" t="s">
        <v>522</v>
      </c>
      <c r="V351" s="24" t="s">
        <v>37</v>
      </c>
      <c r="W351" s="20">
        <v>9</v>
      </c>
    </row>
    <row r="352" spans="1:23" ht="12.75">
      <c r="A352" s="65" t="s">
        <v>23</v>
      </c>
      <c r="B352" s="18" t="s">
        <v>24</v>
      </c>
      <c r="C352" s="42">
        <v>79</v>
      </c>
      <c r="D352" s="26" t="s">
        <v>545</v>
      </c>
      <c r="E352" s="20" t="s">
        <v>26</v>
      </c>
      <c r="F352" s="25" t="s">
        <v>541</v>
      </c>
      <c r="G352" s="20" t="s">
        <v>23</v>
      </c>
      <c r="H352" s="20">
        <v>18</v>
      </c>
      <c r="I352" s="23">
        <v>14290.3789</v>
      </c>
      <c r="J352" s="23">
        <f>I352*1.75%+I352</f>
        <v>14540.46053075</v>
      </c>
      <c r="K352" s="23">
        <v>14540.46053075</v>
      </c>
      <c r="L352" s="23">
        <f>K352+(K352*2.5%)</f>
        <v>14903.97204401875</v>
      </c>
      <c r="M352" s="23">
        <f>L352+(L352*2%)</f>
        <v>15202.051484899126</v>
      </c>
      <c r="N352" s="23">
        <f>M352+(M352*0.9%)</f>
        <v>15338.869948263218</v>
      </c>
      <c r="O352" s="23">
        <f>N352+(N352*3.5%)</f>
        <v>15875.73039645243</v>
      </c>
      <c r="P352" s="23">
        <f>O352+(O352*3.5%)</f>
        <v>16431.380960328264</v>
      </c>
      <c r="Q352" s="20" t="s">
        <v>45</v>
      </c>
      <c r="R352" s="20" t="s">
        <v>40</v>
      </c>
      <c r="S352" s="20" t="s">
        <v>497</v>
      </c>
      <c r="T352" s="24" t="s">
        <v>542</v>
      </c>
      <c r="U352" s="25" t="s">
        <v>522</v>
      </c>
      <c r="V352" s="24" t="s">
        <v>37</v>
      </c>
      <c r="W352" s="20">
        <v>9</v>
      </c>
    </row>
    <row r="353" spans="1:23" ht="12.75">
      <c r="A353" s="65" t="s">
        <v>23</v>
      </c>
      <c r="B353" s="18" t="s">
        <v>24</v>
      </c>
      <c r="C353" s="42">
        <v>79</v>
      </c>
      <c r="D353" s="26" t="s">
        <v>546</v>
      </c>
      <c r="E353" s="20" t="s">
        <v>26</v>
      </c>
      <c r="F353" s="25" t="s">
        <v>541</v>
      </c>
      <c r="G353" s="20" t="s">
        <v>23</v>
      </c>
      <c r="H353" s="20">
        <v>18</v>
      </c>
      <c r="I353" s="23">
        <v>14290.3789</v>
      </c>
      <c r="J353" s="23">
        <f>I353*1.75%+I353</f>
        <v>14540.46053075</v>
      </c>
      <c r="K353" s="23">
        <v>14540.46053075</v>
      </c>
      <c r="L353" s="23">
        <f>K353+(K353*2.5%)</f>
        <v>14903.97204401875</v>
      </c>
      <c r="M353" s="23">
        <v>19180.08</v>
      </c>
      <c r="N353" s="23"/>
      <c r="O353" s="23">
        <f>N353+(N353*3.5%)</f>
        <v>0</v>
      </c>
      <c r="P353" s="23">
        <f>O353+(O353*3.5%)</f>
        <v>0</v>
      </c>
      <c r="Q353" s="20" t="s">
        <v>45</v>
      </c>
      <c r="R353" s="20" t="s">
        <v>40</v>
      </c>
      <c r="S353" s="20" t="s">
        <v>497</v>
      </c>
      <c r="T353" s="24" t="s">
        <v>542</v>
      </c>
      <c r="U353" s="25" t="s">
        <v>525</v>
      </c>
      <c r="V353" s="24" t="s">
        <v>37</v>
      </c>
      <c r="W353" s="20">
        <v>5</v>
      </c>
    </row>
    <row r="354" spans="1:23" ht="12.75">
      <c r="A354" s="65" t="s">
        <v>23</v>
      </c>
      <c r="B354" s="18" t="s">
        <v>24</v>
      </c>
      <c r="C354" s="42">
        <v>79</v>
      </c>
      <c r="D354" s="26" t="s">
        <v>547</v>
      </c>
      <c r="E354" s="20" t="s">
        <v>26</v>
      </c>
      <c r="F354" s="25" t="s">
        <v>541</v>
      </c>
      <c r="G354" s="20" t="s">
        <v>23</v>
      </c>
      <c r="H354" s="20">
        <v>18</v>
      </c>
      <c r="I354" s="23">
        <v>14290.3789</v>
      </c>
      <c r="J354" s="23">
        <f>I354*1.75%+I354</f>
        <v>14540.46053075</v>
      </c>
      <c r="K354" s="23">
        <v>14540.46053075</v>
      </c>
      <c r="L354" s="23">
        <f>K354+(K354*2.5%)</f>
        <v>14903.97204401875</v>
      </c>
      <c r="M354" s="23">
        <v>19180.08</v>
      </c>
      <c r="N354" s="23">
        <f>M354+(M354*0.9%)</f>
        <v>19352.70072</v>
      </c>
      <c r="O354" s="23">
        <f>N354+(N354*3.5%)</f>
        <v>20030.045245200003</v>
      </c>
      <c r="P354" s="23">
        <f>O354+(O354*3.5%)</f>
        <v>20731.096828782003</v>
      </c>
      <c r="Q354" s="20" t="s">
        <v>45</v>
      </c>
      <c r="R354" s="20" t="s">
        <v>40</v>
      </c>
      <c r="S354" s="20" t="s">
        <v>497</v>
      </c>
      <c r="T354" s="24" t="s">
        <v>542</v>
      </c>
      <c r="U354" s="25" t="s">
        <v>525</v>
      </c>
      <c r="V354" s="24" t="s">
        <v>37</v>
      </c>
      <c r="W354" s="20">
        <v>5</v>
      </c>
    </row>
    <row r="355" spans="1:23" ht="12.75">
      <c r="A355" s="65" t="s">
        <v>23</v>
      </c>
      <c r="B355" s="18" t="s">
        <v>24</v>
      </c>
      <c r="C355" s="42">
        <v>75</v>
      </c>
      <c r="D355" s="26" t="s">
        <v>548</v>
      </c>
      <c r="E355" s="20" t="s">
        <v>26</v>
      </c>
      <c r="F355" s="25" t="s">
        <v>541</v>
      </c>
      <c r="G355" s="20" t="s">
        <v>23</v>
      </c>
      <c r="H355" s="20">
        <v>18</v>
      </c>
      <c r="I355" s="23">
        <v>13325.1623</v>
      </c>
      <c r="J355" s="23">
        <f>I355*1.75%+I355</f>
        <v>13558.35264025</v>
      </c>
      <c r="K355" s="23">
        <v>13558.35264025</v>
      </c>
      <c r="L355" s="23">
        <f>K355+(K355*2.5%)</f>
        <v>13897.31145625625</v>
      </c>
      <c r="M355" s="23">
        <f>L355+(L355*2%)</f>
        <v>14175.257685381375</v>
      </c>
      <c r="N355" s="23">
        <f>M355+(M355*0.9%)</f>
        <v>14302.835004549808</v>
      </c>
      <c r="O355" s="23">
        <f>N355+(N355*3.5%)</f>
        <v>14803.434229709052</v>
      </c>
      <c r="P355" s="23">
        <f>O355+(O355*3.5%)</f>
        <v>15321.554427748868</v>
      </c>
      <c r="Q355" s="20" t="s">
        <v>45</v>
      </c>
      <c r="R355" s="20" t="s">
        <v>40</v>
      </c>
      <c r="S355" s="20" t="s">
        <v>497</v>
      </c>
      <c r="T355" s="24" t="s">
        <v>542</v>
      </c>
      <c r="U355" s="25" t="s">
        <v>522</v>
      </c>
      <c r="V355" s="24" t="s">
        <v>37</v>
      </c>
      <c r="W355" s="20">
        <v>3</v>
      </c>
    </row>
    <row r="356" spans="1:23" ht="12.75">
      <c r="A356" s="65" t="s">
        <v>23</v>
      </c>
      <c r="B356" s="18" t="s">
        <v>24</v>
      </c>
      <c r="C356" s="42">
        <v>78</v>
      </c>
      <c r="D356" s="26" t="s">
        <v>549</v>
      </c>
      <c r="E356" s="20" t="s">
        <v>26</v>
      </c>
      <c r="F356" s="25" t="s">
        <v>541</v>
      </c>
      <c r="G356" s="20" t="s">
        <v>23</v>
      </c>
      <c r="H356" s="20">
        <v>18</v>
      </c>
      <c r="I356" s="23">
        <v>13646.8978</v>
      </c>
      <c r="J356" s="23">
        <f>I356*1.75%+I356</f>
        <v>13885.718511500001</v>
      </c>
      <c r="K356" s="23">
        <v>13885.718511500001</v>
      </c>
      <c r="L356" s="23">
        <f>K356+(K356*2.5%)</f>
        <v>14232.861474287502</v>
      </c>
      <c r="M356" s="23">
        <f>L356+(L356*2%)</f>
        <v>14517.518703773252</v>
      </c>
      <c r="N356" s="23">
        <f>M356+(M356*0.9%)</f>
        <v>14648.176372107211</v>
      </c>
      <c r="O356" s="23">
        <f>N356+(N356*3.5%)</f>
        <v>15160.862545130964</v>
      </c>
      <c r="P356" s="23">
        <f>O356+(O356*3.5%)</f>
        <v>15691.492734210547</v>
      </c>
      <c r="Q356" s="20" t="s">
        <v>45</v>
      </c>
      <c r="R356" s="20" t="s">
        <v>40</v>
      </c>
      <c r="S356" s="20" t="s">
        <v>497</v>
      </c>
      <c r="T356" s="24" t="s">
        <v>542</v>
      </c>
      <c r="U356" s="25" t="s">
        <v>522</v>
      </c>
      <c r="V356" s="24" t="s">
        <v>37</v>
      </c>
      <c r="W356" s="20">
        <v>12</v>
      </c>
    </row>
    <row r="357" spans="1:23" ht="12.75">
      <c r="A357" s="65" t="s">
        <v>23</v>
      </c>
      <c r="B357" s="18" t="s">
        <v>24</v>
      </c>
      <c r="C357" s="42">
        <v>78</v>
      </c>
      <c r="D357" s="26" t="s">
        <v>550</v>
      </c>
      <c r="E357" s="20" t="s">
        <v>26</v>
      </c>
      <c r="F357" s="25" t="s">
        <v>541</v>
      </c>
      <c r="G357" s="20" t="s">
        <v>23</v>
      </c>
      <c r="H357" s="20">
        <v>18</v>
      </c>
      <c r="I357" s="23">
        <v>13003.4167</v>
      </c>
      <c r="J357" s="23">
        <f>I357*1.75%+I357</f>
        <v>13230.97649225</v>
      </c>
      <c r="K357" s="23">
        <v>13230.97649225</v>
      </c>
      <c r="L357" s="23">
        <f>K357+(K357*2.5%)</f>
        <v>13561.75090455625</v>
      </c>
      <c r="M357" s="23">
        <f>L357+(L357*2%)</f>
        <v>13832.985922647375</v>
      </c>
      <c r="N357" s="23">
        <f>M357+(M357*0.9%)</f>
        <v>13957.4827959512</v>
      </c>
      <c r="O357" s="23">
        <f>N357+(N357*3.5%)</f>
        <v>14445.994693809493</v>
      </c>
      <c r="P357" s="23">
        <f>O357+(O357*3.5%)</f>
        <v>14951.604508092825</v>
      </c>
      <c r="Q357" s="20" t="s">
        <v>45</v>
      </c>
      <c r="R357" s="20" t="s">
        <v>40</v>
      </c>
      <c r="S357" s="20" t="s">
        <v>497</v>
      </c>
      <c r="T357" s="24" t="s">
        <v>542</v>
      </c>
      <c r="U357" s="25" t="s">
        <v>522</v>
      </c>
      <c r="V357" s="24" t="s">
        <v>37</v>
      </c>
      <c r="W357" s="20">
        <v>12</v>
      </c>
    </row>
    <row r="358" spans="1:23" ht="12.75">
      <c r="A358" s="65" t="s">
        <v>23</v>
      </c>
      <c r="B358" s="18" t="s">
        <v>24</v>
      </c>
      <c r="C358" s="42">
        <v>77</v>
      </c>
      <c r="D358" s="26" t="s">
        <v>551</v>
      </c>
      <c r="E358" s="20" t="s">
        <v>26</v>
      </c>
      <c r="F358" s="25" t="s">
        <v>541</v>
      </c>
      <c r="G358" s="20" t="s">
        <v>23</v>
      </c>
      <c r="H358" s="20">
        <v>18</v>
      </c>
      <c r="I358" s="23">
        <v>13646.8978</v>
      </c>
      <c r="J358" s="23">
        <f>I358*1.75%+I358</f>
        <v>13885.718511500001</v>
      </c>
      <c r="K358" s="23">
        <v>13885.718511500001</v>
      </c>
      <c r="L358" s="23">
        <f>K358+(K358*2.5%)</f>
        <v>14232.861474287502</v>
      </c>
      <c r="M358" s="23">
        <v>18496.2</v>
      </c>
      <c r="N358" s="23">
        <f>M358+(M358*0.9%)</f>
        <v>18662.665800000002</v>
      </c>
      <c r="O358" s="23">
        <f>N358+(N358*3.5%)</f>
        <v>19315.859103000003</v>
      </c>
      <c r="P358" s="23">
        <f>O358+(O358*3.5%)</f>
        <v>19991.914171605004</v>
      </c>
      <c r="Q358" s="20" t="s">
        <v>45</v>
      </c>
      <c r="R358" s="20" t="s">
        <v>40</v>
      </c>
      <c r="S358" s="20" t="s">
        <v>497</v>
      </c>
      <c r="T358" s="24" t="s">
        <v>542</v>
      </c>
      <c r="U358" s="25" t="s">
        <v>525</v>
      </c>
      <c r="V358" s="24" t="s">
        <v>37</v>
      </c>
      <c r="W358" s="20">
        <v>2</v>
      </c>
    </row>
    <row r="359" spans="1:23" ht="12.75">
      <c r="A359" s="65" t="s">
        <v>23</v>
      </c>
      <c r="B359" s="18" t="s">
        <v>24</v>
      </c>
      <c r="C359" s="42">
        <v>77</v>
      </c>
      <c r="D359" s="26" t="s">
        <v>552</v>
      </c>
      <c r="E359" s="20" t="s">
        <v>26</v>
      </c>
      <c r="F359" s="25" t="s">
        <v>541</v>
      </c>
      <c r="G359" s="20" t="s">
        <v>23</v>
      </c>
      <c r="H359" s="20">
        <v>18</v>
      </c>
      <c r="I359" s="23">
        <v>13003.4167</v>
      </c>
      <c r="J359" s="23">
        <f>I359*1.75%+I359</f>
        <v>13230.97649225</v>
      </c>
      <c r="K359" s="23">
        <v>13230.97649225</v>
      </c>
      <c r="L359" s="23">
        <f>K359+(K359*2.5%)</f>
        <v>13561.75090455625</v>
      </c>
      <c r="M359" s="23">
        <v>17811.72</v>
      </c>
      <c r="N359" s="23">
        <f>M359+(M359*0.9%)</f>
        <v>17972.02548</v>
      </c>
      <c r="O359" s="23">
        <f>N359+(N359*3.5%)</f>
        <v>18601.0463718</v>
      </c>
      <c r="P359" s="23">
        <f>O359+(O359*3.5%)</f>
        <v>19252.082994812998</v>
      </c>
      <c r="Q359" s="20" t="s">
        <v>45</v>
      </c>
      <c r="R359" s="20" t="s">
        <v>40</v>
      </c>
      <c r="S359" s="20" t="s">
        <v>497</v>
      </c>
      <c r="T359" s="24" t="s">
        <v>542</v>
      </c>
      <c r="U359" s="25" t="s">
        <v>525</v>
      </c>
      <c r="V359" s="24" t="s">
        <v>37</v>
      </c>
      <c r="W359" s="20">
        <v>2</v>
      </c>
    </row>
    <row r="360" spans="1:23" ht="12.75">
      <c r="A360" s="65" t="s">
        <v>23</v>
      </c>
      <c r="B360" s="18" t="s">
        <v>24</v>
      </c>
      <c r="C360" s="42">
        <v>80</v>
      </c>
      <c r="D360" s="26" t="s">
        <v>553</v>
      </c>
      <c r="E360" s="20" t="s">
        <v>26</v>
      </c>
      <c r="F360" s="25" t="s">
        <v>541</v>
      </c>
      <c r="G360" s="20" t="s">
        <v>23</v>
      </c>
      <c r="H360" s="20">
        <v>18</v>
      </c>
      <c r="I360" s="23">
        <v>13003.4167</v>
      </c>
      <c r="J360" s="23">
        <f>I360*1.75%+I360</f>
        <v>13230.97649225</v>
      </c>
      <c r="K360" s="23">
        <v>13230.97649225</v>
      </c>
      <c r="L360" s="23">
        <f>K360+(K360*2.5%)</f>
        <v>13561.75090455625</v>
      </c>
      <c r="M360" s="23">
        <f>L360+(L360*2%)</f>
        <v>13832.985922647375</v>
      </c>
      <c r="N360" s="23">
        <f>M360+(M360*0.9%)</f>
        <v>13957.4827959512</v>
      </c>
      <c r="O360" s="23">
        <f>N360+(N360*3.5%)</f>
        <v>14445.994693809493</v>
      </c>
      <c r="P360" s="23">
        <f>O360+(O360*3.5%)</f>
        <v>14951.604508092825</v>
      </c>
      <c r="Q360" s="20" t="s">
        <v>45</v>
      </c>
      <c r="R360" s="20" t="s">
        <v>40</v>
      </c>
      <c r="S360" s="20" t="s">
        <v>497</v>
      </c>
      <c r="T360" s="24" t="s">
        <v>542</v>
      </c>
      <c r="U360" s="25" t="s">
        <v>522</v>
      </c>
      <c r="V360" s="24" t="s">
        <v>37</v>
      </c>
      <c r="W360" s="20">
        <v>12</v>
      </c>
    </row>
    <row r="361" spans="1:23" ht="12.75">
      <c r="A361" s="65" t="s">
        <v>23</v>
      </c>
      <c r="B361" s="18" t="s">
        <v>24</v>
      </c>
      <c r="C361" s="42">
        <v>80</v>
      </c>
      <c r="D361" s="26" t="s">
        <v>554</v>
      </c>
      <c r="E361" s="20" t="s">
        <v>26</v>
      </c>
      <c r="F361" s="25" t="s">
        <v>541</v>
      </c>
      <c r="G361" s="20" t="s">
        <v>23</v>
      </c>
      <c r="H361" s="20">
        <v>18</v>
      </c>
      <c r="I361" s="23">
        <v>13003.4167</v>
      </c>
      <c r="J361" s="23">
        <f>I361*1.75%+I361</f>
        <v>13230.97649225</v>
      </c>
      <c r="K361" s="23">
        <v>13230.97649225</v>
      </c>
      <c r="L361" s="23">
        <f>K361+(K361*2.5%)</f>
        <v>13561.75090455625</v>
      </c>
      <c r="M361" s="23">
        <f>L361+(L361*2%)</f>
        <v>13832.985922647375</v>
      </c>
      <c r="N361" s="23"/>
      <c r="O361" s="23">
        <f>N361+(N361*3.5%)</f>
        <v>0</v>
      </c>
      <c r="P361" s="23">
        <f>O361+(O361*3.5%)</f>
        <v>0</v>
      </c>
      <c r="Q361" s="20" t="s">
        <v>45</v>
      </c>
      <c r="R361" s="20" t="s">
        <v>40</v>
      </c>
      <c r="S361" s="20" t="s">
        <v>497</v>
      </c>
      <c r="T361" s="24" t="s">
        <v>542</v>
      </c>
      <c r="U361" s="25" t="s">
        <v>522</v>
      </c>
      <c r="V361" s="24" t="s">
        <v>37</v>
      </c>
      <c r="W361" s="20">
        <v>16</v>
      </c>
    </row>
    <row r="362" spans="1:23" ht="12.75">
      <c r="A362" s="65" t="s">
        <v>23</v>
      </c>
      <c r="B362" s="18" t="s">
        <v>24</v>
      </c>
      <c r="C362" s="42">
        <v>80</v>
      </c>
      <c r="D362" s="26" t="s">
        <v>555</v>
      </c>
      <c r="E362" s="20" t="s">
        <v>26</v>
      </c>
      <c r="F362" s="25" t="s">
        <v>541</v>
      </c>
      <c r="G362" s="20" t="s">
        <v>23</v>
      </c>
      <c r="H362" s="20">
        <v>18</v>
      </c>
      <c r="I362" s="23">
        <v>13003.4167</v>
      </c>
      <c r="J362" s="23">
        <f>I362*1.75%+I362</f>
        <v>13230.97649225</v>
      </c>
      <c r="K362" s="23">
        <v>13230.97649225</v>
      </c>
      <c r="L362" s="23">
        <f>K362+(K362*2.5%)</f>
        <v>13561.75090455625</v>
      </c>
      <c r="M362" s="23">
        <f>L362+(L362*2%)</f>
        <v>13832.985922647375</v>
      </c>
      <c r="N362" s="23">
        <f>M362+(M362*0.9%)</f>
        <v>13957.4827959512</v>
      </c>
      <c r="O362" s="23">
        <f>N362+(N362*3.5%)</f>
        <v>14445.994693809493</v>
      </c>
      <c r="P362" s="23">
        <f>O362+(O362*3.5%)</f>
        <v>14951.604508092825</v>
      </c>
      <c r="Q362" s="20" t="s">
        <v>45</v>
      </c>
      <c r="R362" s="20" t="s">
        <v>40</v>
      </c>
      <c r="S362" s="20" t="s">
        <v>497</v>
      </c>
      <c r="T362" s="24" t="s">
        <v>542</v>
      </c>
      <c r="U362" s="25" t="s">
        <v>522</v>
      </c>
      <c r="V362" s="24" t="s">
        <v>37</v>
      </c>
      <c r="W362" s="20">
        <v>16</v>
      </c>
    </row>
    <row r="363" spans="1:23" ht="12.75">
      <c r="A363" s="65" t="s">
        <v>23</v>
      </c>
      <c r="B363" s="18" t="s">
        <v>24</v>
      </c>
      <c r="C363" s="42">
        <v>85</v>
      </c>
      <c r="D363" s="26" t="s">
        <v>556</v>
      </c>
      <c r="E363" s="20" t="s">
        <v>26</v>
      </c>
      <c r="F363" s="25" t="s">
        <v>541</v>
      </c>
      <c r="G363" s="20" t="s">
        <v>23</v>
      </c>
      <c r="H363" s="20">
        <v>18</v>
      </c>
      <c r="I363" s="23">
        <v>13003.4167</v>
      </c>
      <c r="J363" s="23">
        <f>I363*1.75%+I363</f>
        <v>13230.97649225</v>
      </c>
      <c r="K363" s="23">
        <v>13230.97649225</v>
      </c>
      <c r="L363" s="23">
        <f>K363+(K363*2.5%)</f>
        <v>13561.75090455625</v>
      </c>
      <c r="M363" s="23">
        <f>L363+(L363*2%)</f>
        <v>13832.985922647375</v>
      </c>
      <c r="N363" s="23">
        <f>M363+(M363*0.9%)</f>
        <v>13957.4827959512</v>
      </c>
      <c r="O363" s="23">
        <f>N363+(N363*3.5%)</f>
        <v>14445.994693809493</v>
      </c>
      <c r="P363" s="23">
        <f>O363+(O363*3.5%)</f>
        <v>14951.604508092825</v>
      </c>
      <c r="Q363" s="20" t="s">
        <v>45</v>
      </c>
      <c r="R363" s="20" t="s">
        <v>40</v>
      </c>
      <c r="S363" s="20" t="s">
        <v>497</v>
      </c>
      <c r="T363" s="24" t="s">
        <v>542</v>
      </c>
      <c r="U363" s="25" t="s">
        <v>522</v>
      </c>
      <c r="V363" s="24" t="s">
        <v>37</v>
      </c>
      <c r="W363" s="20">
        <v>2</v>
      </c>
    </row>
    <row r="364" spans="1:23" ht="12.75">
      <c r="A364" s="65" t="s">
        <v>23</v>
      </c>
      <c r="B364" s="18" t="s">
        <v>24</v>
      </c>
      <c r="C364" s="42">
        <v>88</v>
      </c>
      <c r="D364" s="26" t="s">
        <v>557</v>
      </c>
      <c r="E364" s="20" t="s">
        <v>26</v>
      </c>
      <c r="F364" s="25" t="s">
        <v>541</v>
      </c>
      <c r="G364" s="20" t="s">
        <v>23</v>
      </c>
      <c r="H364" s="20">
        <v>18</v>
      </c>
      <c r="I364" s="23">
        <v>13968.6333</v>
      </c>
      <c r="J364" s="23">
        <f>I364*1.75%+I364</f>
        <v>14213.08438275</v>
      </c>
      <c r="K364" s="23">
        <v>14213.08438275</v>
      </c>
      <c r="L364" s="23">
        <f>K364+(K364*2.5%)</f>
        <v>14568.41149231875</v>
      </c>
      <c r="M364" s="23">
        <f>L364+(L364*2%)</f>
        <v>14859.779722165125</v>
      </c>
      <c r="N364" s="23">
        <f>M364+(M364*0.9%)</f>
        <v>14993.517739664612</v>
      </c>
      <c r="O364" s="23">
        <f>N364+(N364*3.5%)</f>
        <v>15518.290860552874</v>
      </c>
      <c r="P364" s="23">
        <f>O364+(O364*3.5%)</f>
        <v>16061.431040672225</v>
      </c>
      <c r="Q364" s="20" t="s">
        <v>45</v>
      </c>
      <c r="R364" s="20" t="s">
        <v>40</v>
      </c>
      <c r="S364" s="20" t="s">
        <v>497</v>
      </c>
      <c r="T364" s="24" t="s">
        <v>542</v>
      </c>
      <c r="U364" s="25" t="s">
        <v>522</v>
      </c>
      <c r="V364" s="24" t="s">
        <v>37</v>
      </c>
      <c r="W364" s="20">
        <v>42</v>
      </c>
    </row>
    <row r="365" spans="1:23" ht="12.75">
      <c r="A365" s="65" t="s">
        <v>23</v>
      </c>
      <c r="B365" s="18" t="s">
        <v>24</v>
      </c>
      <c r="C365" s="42">
        <v>87</v>
      </c>
      <c r="D365" s="26" t="s">
        <v>558</v>
      </c>
      <c r="E365" s="20" t="s">
        <v>26</v>
      </c>
      <c r="F365" s="25" t="s">
        <v>541</v>
      </c>
      <c r="G365" s="20" t="s">
        <v>23</v>
      </c>
      <c r="H365" s="20">
        <v>18</v>
      </c>
      <c r="I365" s="23">
        <v>13325.1623</v>
      </c>
      <c r="J365" s="23">
        <f>I365*1.75%+I365</f>
        <v>13558.35264025</v>
      </c>
      <c r="K365" s="23">
        <v>13558.35264025</v>
      </c>
      <c r="L365" s="23">
        <f>K365+(K365*2.5%)</f>
        <v>13897.31145625625</v>
      </c>
      <c r="M365" s="23">
        <f>L365+(L365*2%)</f>
        <v>14175.257685381375</v>
      </c>
      <c r="N365" s="23">
        <f>M365+(M365*0.9%)</f>
        <v>14302.835004549808</v>
      </c>
      <c r="O365" s="23">
        <f>N365+(N365*3.5%)</f>
        <v>14803.434229709052</v>
      </c>
      <c r="P365" s="23">
        <f>O365+(O365*3.5%)</f>
        <v>15321.554427748868</v>
      </c>
      <c r="Q365" s="20" t="s">
        <v>45</v>
      </c>
      <c r="R365" s="20" t="s">
        <v>40</v>
      </c>
      <c r="S365" s="20" t="s">
        <v>497</v>
      </c>
      <c r="T365" s="24" t="s">
        <v>542</v>
      </c>
      <c r="U365" s="25" t="s">
        <v>522</v>
      </c>
      <c r="V365" s="24" t="s">
        <v>37</v>
      </c>
      <c r="W365" s="20">
        <v>42</v>
      </c>
    </row>
    <row r="366" spans="1:23" ht="12.75">
      <c r="A366" s="65" t="s">
        <v>23</v>
      </c>
      <c r="B366" s="18" t="s">
        <v>24</v>
      </c>
      <c r="C366" s="42">
        <v>90</v>
      </c>
      <c r="D366" s="26" t="s">
        <v>559</v>
      </c>
      <c r="E366" s="20" t="s">
        <v>26</v>
      </c>
      <c r="F366" s="25" t="s">
        <v>541</v>
      </c>
      <c r="G366" s="20" t="s">
        <v>23</v>
      </c>
      <c r="H366" s="20">
        <v>18</v>
      </c>
      <c r="I366" s="23">
        <v>13646.8978</v>
      </c>
      <c r="J366" s="23">
        <f>I366*1.75%+I366</f>
        <v>13885.718511500001</v>
      </c>
      <c r="K366" s="23">
        <v>13885.718511500001</v>
      </c>
      <c r="L366" s="23">
        <f>K366+(K366*2.5%)</f>
        <v>14232.861474287502</v>
      </c>
      <c r="M366" s="23">
        <f>L366+(L366*2%)</f>
        <v>14517.518703773252</v>
      </c>
      <c r="N366" s="23">
        <f>M366+(M366*0.9%)</f>
        <v>14648.176372107211</v>
      </c>
      <c r="O366" s="23">
        <f>N366+(N366*3.5%)</f>
        <v>15160.862545130964</v>
      </c>
      <c r="P366" s="23">
        <f>O366+(O366*3.5%)</f>
        <v>15691.492734210547</v>
      </c>
      <c r="Q366" s="20" t="s">
        <v>45</v>
      </c>
      <c r="R366" s="20" t="s">
        <v>40</v>
      </c>
      <c r="S366" s="20" t="s">
        <v>497</v>
      </c>
      <c r="T366" s="24" t="s">
        <v>542</v>
      </c>
      <c r="U366" s="25" t="s">
        <v>522</v>
      </c>
      <c r="V366" s="24" t="s">
        <v>37</v>
      </c>
      <c r="W366" s="20">
        <v>2</v>
      </c>
    </row>
    <row r="367" spans="1:23" ht="12.75">
      <c r="A367" s="65" t="s">
        <v>23</v>
      </c>
      <c r="B367" s="18" t="s">
        <v>24</v>
      </c>
      <c r="C367" s="42">
        <v>90</v>
      </c>
      <c r="D367" s="26" t="s">
        <v>560</v>
      </c>
      <c r="E367" s="20" t="s">
        <v>26</v>
      </c>
      <c r="F367" s="25" t="s">
        <v>541</v>
      </c>
      <c r="G367" s="20" t="s">
        <v>23</v>
      </c>
      <c r="H367" s="20">
        <v>18</v>
      </c>
      <c r="I367" s="23">
        <v>13646.8978</v>
      </c>
      <c r="J367" s="23">
        <f>I367*1.75%+I367</f>
        <v>13885.718511500001</v>
      </c>
      <c r="K367" s="23">
        <v>13885.718511500001</v>
      </c>
      <c r="L367" s="23">
        <f>K367+(K367*2.5%)</f>
        <v>14232.861474287502</v>
      </c>
      <c r="M367" s="23">
        <f>L367+(L367*2%)</f>
        <v>14517.518703773252</v>
      </c>
      <c r="N367" s="23"/>
      <c r="O367" s="23">
        <f>N367+(N367*3.5%)</f>
        <v>0</v>
      </c>
      <c r="P367" s="23">
        <f>O367+(O367*3.5%)</f>
        <v>0</v>
      </c>
      <c r="Q367" s="20" t="s">
        <v>45</v>
      </c>
      <c r="R367" s="20" t="s">
        <v>40</v>
      </c>
      <c r="S367" s="20" t="s">
        <v>497</v>
      </c>
      <c r="T367" s="24" t="s">
        <v>542</v>
      </c>
      <c r="U367" s="25" t="s">
        <v>522</v>
      </c>
      <c r="V367" s="24" t="s">
        <v>37</v>
      </c>
      <c r="W367" s="20">
        <v>2</v>
      </c>
    </row>
    <row r="368" spans="1:23" ht="12.75">
      <c r="A368" s="65" t="s">
        <v>23</v>
      </c>
      <c r="B368" s="18" t="s">
        <v>24</v>
      </c>
      <c r="C368" s="42">
        <v>90</v>
      </c>
      <c r="D368" s="26" t="s">
        <v>561</v>
      </c>
      <c r="E368" s="20" t="s">
        <v>26</v>
      </c>
      <c r="F368" s="25" t="s">
        <v>541</v>
      </c>
      <c r="G368" s="20" t="s">
        <v>23</v>
      </c>
      <c r="H368" s="20">
        <v>18</v>
      </c>
      <c r="I368" s="23">
        <v>13646.8978</v>
      </c>
      <c r="J368" s="23">
        <f>I368*1.75%+I368</f>
        <v>13885.718511500001</v>
      </c>
      <c r="K368" s="23">
        <v>13885.718511500001</v>
      </c>
      <c r="L368" s="23">
        <f>K368+(K368*2.5%)</f>
        <v>14232.861474287502</v>
      </c>
      <c r="M368" s="23">
        <f>L368+(L368*2%)</f>
        <v>14517.518703773252</v>
      </c>
      <c r="N368" s="23">
        <f>M368+(M368*0.9%)</f>
        <v>14648.176372107211</v>
      </c>
      <c r="O368" s="23">
        <f>N368+(N368*3.5%)</f>
        <v>15160.862545130964</v>
      </c>
      <c r="P368" s="23">
        <f>O368+(O368*3.5%)</f>
        <v>15691.492734210547</v>
      </c>
      <c r="Q368" s="20" t="s">
        <v>45</v>
      </c>
      <c r="R368" s="20" t="s">
        <v>40</v>
      </c>
      <c r="S368" s="20" t="s">
        <v>497</v>
      </c>
      <c r="T368" s="24" t="s">
        <v>542</v>
      </c>
      <c r="U368" s="25" t="s">
        <v>522</v>
      </c>
      <c r="V368" s="24" t="s">
        <v>37</v>
      </c>
      <c r="W368" s="20">
        <v>16</v>
      </c>
    </row>
    <row r="369" spans="1:23" ht="12.75">
      <c r="A369" s="65" t="s">
        <v>23</v>
      </c>
      <c r="B369" s="18" t="s">
        <v>24</v>
      </c>
      <c r="C369" s="42">
        <v>89</v>
      </c>
      <c r="D369" s="26" t="s">
        <v>562</v>
      </c>
      <c r="E369" s="20" t="s">
        <v>26</v>
      </c>
      <c r="F369" s="25" t="s">
        <v>541</v>
      </c>
      <c r="G369" s="20" t="s">
        <v>23</v>
      </c>
      <c r="H369" s="20">
        <v>18</v>
      </c>
      <c r="I369" s="23">
        <v>13003.4167</v>
      </c>
      <c r="J369" s="23">
        <f>I369*1.75%+I369</f>
        <v>13230.97649225</v>
      </c>
      <c r="K369" s="23">
        <v>13230.97649225</v>
      </c>
      <c r="L369" s="23">
        <f>K369+(K369*2.5%)</f>
        <v>13561.75090455625</v>
      </c>
      <c r="M369" s="23">
        <f>L369+(L369*2%)</f>
        <v>13832.985922647375</v>
      </c>
      <c r="N369" s="23">
        <f>M369+(M369*0.9%)</f>
        <v>13957.4827959512</v>
      </c>
      <c r="O369" s="23">
        <f>N369+(N369*3.5%)</f>
        <v>14445.994693809493</v>
      </c>
      <c r="P369" s="23">
        <f>O369+(O369*3.5%)</f>
        <v>14951.604508092825</v>
      </c>
      <c r="Q369" s="20" t="s">
        <v>45</v>
      </c>
      <c r="R369" s="20" t="s">
        <v>40</v>
      </c>
      <c r="S369" s="20" t="s">
        <v>497</v>
      </c>
      <c r="T369" s="24" t="s">
        <v>542</v>
      </c>
      <c r="U369" s="25" t="s">
        <v>522</v>
      </c>
      <c r="V369" s="24" t="s">
        <v>37</v>
      </c>
      <c r="W369" s="20">
        <v>16</v>
      </c>
    </row>
    <row r="370" spans="1:23" ht="12.75">
      <c r="A370" s="65" t="s">
        <v>23</v>
      </c>
      <c r="B370" s="18" t="s">
        <v>24</v>
      </c>
      <c r="C370" s="42">
        <v>91</v>
      </c>
      <c r="D370" s="26" t="s">
        <v>563</v>
      </c>
      <c r="E370" s="20" t="s">
        <v>26</v>
      </c>
      <c r="F370" s="25" t="s">
        <v>541</v>
      </c>
      <c r="G370" s="20" t="s">
        <v>23</v>
      </c>
      <c r="H370" s="20">
        <v>18</v>
      </c>
      <c r="I370" s="23">
        <v>13003.4167</v>
      </c>
      <c r="J370" s="23">
        <f>I370*1.75%+I370</f>
        <v>13230.97649225</v>
      </c>
      <c r="K370" s="23">
        <v>13230.97649225</v>
      </c>
      <c r="L370" s="23">
        <f>K370+(K370*2.5%)</f>
        <v>13561.75090455625</v>
      </c>
      <c r="M370" s="23">
        <f>L370+(L370*2%)</f>
        <v>13832.985922647375</v>
      </c>
      <c r="N370" s="23">
        <f>M370+(M370*0.9%)</f>
        <v>13957.4827959512</v>
      </c>
      <c r="O370" s="23">
        <f>N370+(N370*3.5%)</f>
        <v>14445.994693809493</v>
      </c>
      <c r="P370" s="23">
        <f>O370+(O370*3.5%)</f>
        <v>14951.604508092825</v>
      </c>
      <c r="Q370" s="20" t="s">
        <v>45</v>
      </c>
      <c r="R370" s="20" t="s">
        <v>40</v>
      </c>
      <c r="S370" s="20" t="s">
        <v>497</v>
      </c>
      <c r="T370" s="24" t="s">
        <v>542</v>
      </c>
      <c r="U370" s="25" t="s">
        <v>522</v>
      </c>
      <c r="V370" s="24" t="s">
        <v>37</v>
      </c>
      <c r="W370" s="20">
        <v>2</v>
      </c>
    </row>
    <row r="371" spans="1:23" ht="12.75">
      <c r="A371" s="65" t="s">
        <v>23</v>
      </c>
      <c r="B371" s="18" t="s">
        <v>24</v>
      </c>
      <c r="C371" s="42">
        <v>96</v>
      </c>
      <c r="D371" s="26" t="s">
        <v>564</v>
      </c>
      <c r="E371" s="20" t="s">
        <v>26</v>
      </c>
      <c r="F371" s="25" t="s">
        <v>541</v>
      </c>
      <c r="G371" s="20" t="s">
        <v>23</v>
      </c>
      <c r="H371" s="20">
        <v>18</v>
      </c>
      <c r="I371" s="23">
        <v>13646.8978</v>
      </c>
      <c r="J371" s="23">
        <f>I371*1.75%+I371</f>
        <v>13885.718511500001</v>
      </c>
      <c r="K371" s="23">
        <v>13885.718511500001</v>
      </c>
      <c r="L371" s="23">
        <f>K371+(K371*2.5%)</f>
        <v>14232.861474287502</v>
      </c>
      <c r="M371" s="23">
        <f>L371+(L371*2%)</f>
        <v>14517.518703773252</v>
      </c>
      <c r="N371" s="23">
        <f>M371+(M371*0.9%)</f>
        <v>14648.176372107211</v>
      </c>
      <c r="O371" s="23">
        <f>N371+(N371*3.5%)</f>
        <v>15160.862545130964</v>
      </c>
      <c r="P371" s="23">
        <f>O371+(O371*3.5%)</f>
        <v>15691.492734210547</v>
      </c>
      <c r="Q371" s="20" t="s">
        <v>29</v>
      </c>
      <c r="R371" s="20" t="s">
        <v>40</v>
      </c>
      <c r="S371" s="20" t="s">
        <v>497</v>
      </c>
      <c r="T371" s="24" t="s">
        <v>565</v>
      </c>
      <c r="U371" s="25" t="s">
        <v>522</v>
      </c>
      <c r="V371" s="24" t="s">
        <v>37</v>
      </c>
      <c r="W371" s="20" t="s">
        <v>146</v>
      </c>
    </row>
    <row r="372" spans="1:23" ht="12.75">
      <c r="A372" s="65" t="s">
        <v>23</v>
      </c>
      <c r="B372" s="18" t="s">
        <v>24</v>
      </c>
      <c r="C372" s="42">
        <v>96</v>
      </c>
      <c r="D372" s="26" t="s">
        <v>566</v>
      </c>
      <c r="E372" s="20" t="s">
        <v>26</v>
      </c>
      <c r="F372" s="25" t="s">
        <v>541</v>
      </c>
      <c r="G372" s="20" t="s">
        <v>23</v>
      </c>
      <c r="H372" s="20">
        <v>18</v>
      </c>
      <c r="I372" s="23">
        <v>13646.8978</v>
      </c>
      <c r="J372" s="23">
        <f>I372*1.75%+I372</f>
        <v>13885.718511500001</v>
      </c>
      <c r="K372" s="23">
        <v>13885.718511500001</v>
      </c>
      <c r="L372" s="23">
        <f>K372+(K372*2.5%)</f>
        <v>14232.861474287502</v>
      </c>
      <c r="M372" s="23">
        <f>L372+(L372*2%)</f>
        <v>14517.518703773252</v>
      </c>
      <c r="N372" s="23"/>
      <c r="O372" s="23">
        <v>14445.994693809493</v>
      </c>
      <c r="P372" s="23">
        <v>14951.604508092825</v>
      </c>
      <c r="Q372" s="20" t="s">
        <v>29</v>
      </c>
      <c r="R372" s="20" t="s">
        <v>40</v>
      </c>
      <c r="S372" s="20" t="s">
        <v>497</v>
      </c>
      <c r="T372" s="24" t="s">
        <v>565</v>
      </c>
      <c r="U372" s="25" t="s">
        <v>522</v>
      </c>
      <c r="V372" s="24" t="s">
        <v>37</v>
      </c>
      <c r="W372" s="20" t="s">
        <v>146</v>
      </c>
    </row>
    <row r="373" spans="1:23" ht="12.75">
      <c r="A373" s="65" t="s">
        <v>23</v>
      </c>
      <c r="B373" s="18" t="s">
        <v>24</v>
      </c>
      <c r="C373" s="42">
        <v>97</v>
      </c>
      <c r="D373" s="26" t="s">
        <v>567</v>
      </c>
      <c r="E373" s="20" t="s">
        <v>26</v>
      </c>
      <c r="F373" s="25" t="s">
        <v>541</v>
      </c>
      <c r="G373" s="20" t="s">
        <v>23</v>
      </c>
      <c r="H373" s="20">
        <v>18</v>
      </c>
      <c r="I373" s="23">
        <v>13646.8978</v>
      </c>
      <c r="J373" s="23">
        <f>I373*1.75%+I373</f>
        <v>13885.718511500001</v>
      </c>
      <c r="K373" s="23">
        <v>13885.718511500001</v>
      </c>
      <c r="L373" s="23">
        <f>K373+(K373*2.5%)</f>
        <v>14232.861474287502</v>
      </c>
      <c r="M373" s="23">
        <f>L373+(L373*2%)</f>
        <v>14517.518703773252</v>
      </c>
      <c r="N373" s="23">
        <f>M373+(M373*0.9%)</f>
        <v>14648.176372107211</v>
      </c>
      <c r="O373" s="23">
        <f>N373+(N373*3.5%)</f>
        <v>15160.862545130964</v>
      </c>
      <c r="P373" s="23">
        <f>O373+(O373*3.5%)</f>
        <v>15691.492734210547</v>
      </c>
      <c r="Q373" s="20" t="s">
        <v>29</v>
      </c>
      <c r="R373" s="20" t="s">
        <v>40</v>
      </c>
      <c r="S373" s="20" t="s">
        <v>497</v>
      </c>
      <c r="T373" s="24" t="s">
        <v>565</v>
      </c>
      <c r="U373" s="25" t="s">
        <v>522</v>
      </c>
      <c r="V373" s="24" t="s">
        <v>37</v>
      </c>
      <c r="W373" s="20" t="s">
        <v>146</v>
      </c>
    </row>
    <row r="374" spans="1:23" ht="12.75">
      <c r="A374" s="65" t="s">
        <v>23</v>
      </c>
      <c r="B374" s="18" t="s">
        <v>24</v>
      </c>
      <c r="C374" s="42">
        <v>97</v>
      </c>
      <c r="D374" s="26" t="s">
        <v>568</v>
      </c>
      <c r="E374" s="20" t="s">
        <v>26</v>
      </c>
      <c r="F374" s="25" t="s">
        <v>541</v>
      </c>
      <c r="G374" s="20" t="s">
        <v>23</v>
      </c>
      <c r="H374" s="20">
        <v>18</v>
      </c>
      <c r="I374" s="23">
        <v>13646.8978</v>
      </c>
      <c r="J374" s="23">
        <f>I374*1.75%+I374</f>
        <v>13885.718511500001</v>
      </c>
      <c r="K374" s="23">
        <v>13885.718511500001</v>
      </c>
      <c r="L374" s="23">
        <f>K374+(K374*2.5%)</f>
        <v>14232.861474287502</v>
      </c>
      <c r="M374" s="23">
        <f>L374+(L374*2%)</f>
        <v>14517.518703773252</v>
      </c>
      <c r="N374" s="23"/>
      <c r="O374" s="23">
        <v>14445.994693809493</v>
      </c>
      <c r="P374" s="23">
        <v>14951.604508092825</v>
      </c>
      <c r="Q374" s="20" t="s">
        <v>29</v>
      </c>
      <c r="R374" s="20" t="s">
        <v>40</v>
      </c>
      <c r="S374" s="20" t="s">
        <v>497</v>
      </c>
      <c r="T374" s="24" t="s">
        <v>565</v>
      </c>
      <c r="U374" s="25" t="s">
        <v>522</v>
      </c>
      <c r="V374" s="24" t="s">
        <v>37</v>
      </c>
      <c r="W374" s="20" t="s">
        <v>146</v>
      </c>
    </row>
    <row r="375" spans="1:23" ht="12.75">
      <c r="A375" s="18" t="s">
        <v>33</v>
      </c>
      <c r="B375" s="18" t="s">
        <v>24</v>
      </c>
      <c r="C375" s="42">
        <v>68</v>
      </c>
      <c r="D375" s="43" t="s">
        <v>569</v>
      </c>
      <c r="E375" s="20" t="s">
        <v>26</v>
      </c>
      <c r="F375" s="25" t="s">
        <v>570</v>
      </c>
      <c r="G375" s="20" t="s">
        <v>33</v>
      </c>
      <c r="H375" s="22">
        <v>15</v>
      </c>
      <c r="I375" s="23">
        <v>9730.518148849998</v>
      </c>
      <c r="J375" s="23">
        <f>I375*1.75%+I375</f>
        <v>9900.802216454873</v>
      </c>
      <c r="K375" s="23">
        <v>12442.64</v>
      </c>
      <c r="L375" s="23">
        <f>K375+(K375*2.5%)</f>
        <v>12753.706</v>
      </c>
      <c r="M375" s="23">
        <f>L375+(L375*2%)</f>
        <v>13008.78012</v>
      </c>
      <c r="N375" s="23">
        <f>M375+(M375*0.9%)</f>
        <v>13125.85914108</v>
      </c>
      <c r="O375" s="23">
        <f>N375+(N375*3.5%)</f>
        <v>13585.2642110178</v>
      </c>
      <c r="P375" s="23">
        <f>O375+(O375*3.5%)</f>
        <v>14060.748458403423</v>
      </c>
      <c r="Q375" s="20" t="s">
        <v>45</v>
      </c>
      <c r="R375" s="20" t="s">
        <v>40</v>
      </c>
      <c r="S375" s="20" t="s">
        <v>497</v>
      </c>
      <c r="T375" s="24" t="s">
        <v>571</v>
      </c>
      <c r="U375" s="25" t="s">
        <v>572</v>
      </c>
      <c r="V375" s="24" t="s">
        <v>46</v>
      </c>
      <c r="W375" s="20">
        <v>14</v>
      </c>
    </row>
    <row r="376" spans="1:23" ht="12.75">
      <c r="A376" s="15"/>
      <c r="B376" s="80"/>
      <c r="C376" s="80"/>
      <c r="D376" s="81" t="s">
        <v>573</v>
      </c>
      <c r="E376" s="37"/>
      <c r="F376" s="38"/>
      <c r="G376" s="39"/>
      <c r="H376" s="39"/>
      <c r="I376" s="38"/>
      <c r="J376" s="38"/>
      <c r="K376" s="38"/>
      <c r="L376" s="38"/>
      <c r="M376" s="38"/>
      <c r="N376" s="38"/>
      <c r="O376" s="23">
        <f>N376+(N376*3.5%)</f>
        <v>0</v>
      </c>
      <c r="P376" s="15"/>
      <c r="Q376" s="39"/>
      <c r="R376" s="39"/>
      <c r="S376" s="39"/>
      <c r="T376" s="40"/>
      <c r="U376" s="82"/>
      <c r="V376" s="82"/>
      <c r="W376" s="38"/>
    </row>
    <row r="377" spans="1:23" ht="12.75">
      <c r="A377" s="46" t="s">
        <v>40</v>
      </c>
      <c r="B377" s="46" t="s">
        <v>48</v>
      </c>
      <c r="C377" s="42">
        <v>81</v>
      </c>
      <c r="D377" s="19" t="s">
        <v>574</v>
      </c>
      <c r="E377" s="21" t="s">
        <v>26</v>
      </c>
      <c r="F377" s="21" t="s">
        <v>57</v>
      </c>
      <c r="G377" s="21" t="s">
        <v>54</v>
      </c>
      <c r="H377" s="22">
        <v>26</v>
      </c>
      <c r="I377" s="23">
        <v>16972.4642</v>
      </c>
      <c r="J377" s="23">
        <f>I377*1.75%+I377</f>
        <v>17269.4823235</v>
      </c>
      <c r="K377" s="23">
        <v>17269.4823235</v>
      </c>
      <c r="L377" s="23">
        <f>K377+(K377*2.5%)</f>
        <v>17701.2193815875</v>
      </c>
      <c r="M377" s="23">
        <f>L377+(L377*2%)</f>
        <v>18055.24376921925</v>
      </c>
      <c r="N377" s="23">
        <f>M377+(M377*0.9%)</f>
        <v>18217.740963142223</v>
      </c>
      <c r="O377" s="23">
        <f>N377+(N377*3.5%)</f>
        <v>18855.361896852202</v>
      </c>
      <c r="P377" s="23">
        <f>O377+(O377*3.5%)</f>
        <v>19515.299563242028</v>
      </c>
      <c r="Q377" s="20" t="s">
        <v>45</v>
      </c>
      <c r="R377" s="21" t="s">
        <v>40</v>
      </c>
      <c r="S377" s="21" t="s">
        <v>31</v>
      </c>
      <c r="T377" s="27" t="s">
        <v>575</v>
      </c>
      <c r="U377" s="24" t="s">
        <v>576</v>
      </c>
      <c r="V377" s="24" t="s">
        <v>23</v>
      </c>
      <c r="W377" s="20">
        <v>1</v>
      </c>
    </row>
    <row r="378" spans="1:23" ht="12.75">
      <c r="A378" s="46" t="s">
        <v>40</v>
      </c>
      <c r="B378" s="46" t="s">
        <v>48</v>
      </c>
      <c r="C378" s="42">
        <v>82</v>
      </c>
      <c r="D378" s="19" t="s">
        <v>577</v>
      </c>
      <c r="E378" s="21" t="s">
        <v>26</v>
      </c>
      <c r="F378" s="21" t="s">
        <v>27</v>
      </c>
      <c r="G378" s="21" t="s">
        <v>40</v>
      </c>
      <c r="H378" s="22">
        <v>26</v>
      </c>
      <c r="I378" s="23">
        <v>17161.3645</v>
      </c>
      <c r="J378" s="23">
        <f>I378*1.75%+I378</f>
        <v>17461.68837875</v>
      </c>
      <c r="K378" s="23">
        <v>17461.68837875</v>
      </c>
      <c r="L378" s="23">
        <f>K378+(K378*2.5%)</f>
        <v>17898.23058821875</v>
      </c>
      <c r="M378" s="23">
        <f>L378+(L378*2%)</f>
        <v>18256.195199983125</v>
      </c>
      <c r="N378" s="23">
        <f>M378+(M378*0.9%)</f>
        <v>18420.500956782973</v>
      </c>
      <c r="O378" s="23">
        <f>N378+(N378*3.5%)</f>
        <v>19065.218490270378</v>
      </c>
      <c r="P378" s="23">
        <f>O378+(O378*3.5%)</f>
        <v>19732.50113742984</v>
      </c>
      <c r="Q378" s="20" t="s">
        <v>45</v>
      </c>
      <c r="R378" s="21" t="s">
        <v>40</v>
      </c>
      <c r="S378" s="21" t="s">
        <v>31</v>
      </c>
      <c r="T378" s="24"/>
      <c r="U378" s="24" t="s">
        <v>576</v>
      </c>
      <c r="V378" s="24" t="s">
        <v>23</v>
      </c>
      <c r="W378" s="20">
        <v>1</v>
      </c>
    </row>
    <row r="379" spans="1:23" ht="12.75">
      <c r="A379" s="46" t="s">
        <v>40</v>
      </c>
      <c r="B379" s="46" t="s">
        <v>24</v>
      </c>
      <c r="C379" s="42">
        <v>14</v>
      </c>
      <c r="D379" s="19" t="s">
        <v>56</v>
      </c>
      <c r="E379" s="21" t="s">
        <v>26</v>
      </c>
      <c r="F379" s="21" t="s">
        <v>57</v>
      </c>
      <c r="G379" s="21" t="s">
        <v>40</v>
      </c>
      <c r="H379" s="22">
        <v>23</v>
      </c>
      <c r="I379" s="23"/>
      <c r="J379" s="23"/>
      <c r="K379" s="23"/>
      <c r="L379" s="23"/>
      <c r="M379" s="23">
        <v>14491</v>
      </c>
      <c r="N379" s="23">
        <f>M379+(M379*0.9%)</f>
        <v>14621.419</v>
      </c>
      <c r="O379" s="23">
        <f>N379+(N379*3.5%)</f>
        <v>15133.168665</v>
      </c>
      <c r="P379" s="23">
        <f>O379+(O379*3.5%)</f>
        <v>15662.829568275</v>
      </c>
      <c r="Q379" s="20"/>
      <c r="R379" s="21"/>
      <c r="S379" s="21"/>
      <c r="T379" s="24"/>
      <c r="U379" s="24" t="s">
        <v>576</v>
      </c>
      <c r="V379" s="24"/>
      <c r="W379" s="20">
        <v>1</v>
      </c>
    </row>
    <row r="380" spans="1:23" ht="12.75">
      <c r="A380" s="18" t="s">
        <v>23</v>
      </c>
      <c r="B380" s="18" t="s">
        <v>48</v>
      </c>
      <c r="C380" s="42">
        <v>16</v>
      </c>
      <c r="D380" s="26" t="s">
        <v>578</v>
      </c>
      <c r="E380" s="20" t="s">
        <v>26</v>
      </c>
      <c r="F380" s="20" t="s">
        <v>57</v>
      </c>
      <c r="G380" s="20" t="s">
        <v>23</v>
      </c>
      <c r="H380" s="22">
        <v>19</v>
      </c>
      <c r="I380" s="23">
        <v>10218.20318113105</v>
      </c>
      <c r="J380" s="23">
        <f>I380*1.75%+I380</f>
        <v>10397.021736800843</v>
      </c>
      <c r="K380" s="23">
        <v>10397.021736800843</v>
      </c>
      <c r="L380" s="23">
        <f>K380+(K380*2.5%)</f>
        <v>10656.947280220864</v>
      </c>
      <c r="M380" s="23">
        <f>L380+(L380*2%)</f>
        <v>10870.086225825282</v>
      </c>
      <c r="N380" s="23">
        <f>M380+(M380*0.9%)</f>
        <v>10967.91700185771</v>
      </c>
      <c r="O380" s="23">
        <f>N380+(N380*3.5%)</f>
        <v>11351.79409692273</v>
      </c>
      <c r="P380" s="23">
        <f>O380+(O380*3.5%)</f>
        <v>11749.106890315024</v>
      </c>
      <c r="Q380" s="20" t="s">
        <v>45</v>
      </c>
      <c r="R380" s="20" t="s">
        <v>40</v>
      </c>
      <c r="S380" s="21" t="s">
        <v>31</v>
      </c>
      <c r="T380" s="25"/>
      <c r="U380" s="25"/>
      <c r="V380" s="24" t="s">
        <v>23</v>
      </c>
      <c r="W380" s="20">
        <v>1</v>
      </c>
    </row>
    <row r="381" spans="1:23" ht="12.75">
      <c r="A381" s="18" t="s">
        <v>23</v>
      </c>
      <c r="B381" s="18" t="s">
        <v>24</v>
      </c>
      <c r="C381" s="42">
        <v>1</v>
      </c>
      <c r="D381" s="26" t="s">
        <v>62</v>
      </c>
      <c r="E381" s="20" t="s">
        <v>26</v>
      </c>
      <c r="F381" s="20" t="s">
        <v>57</v>
      </c>
      <c r="G381" s="20" t="s">
        <v>23</v>
      </c>
      <c r="H381" s="22">
        <v>18</v>
      </c>
      <c r="I381" s="23">
        <v>8931.272155791052</v>
      </c>
      <c r="J381" s="23">
        <f>I381*1.75%+I381</f>
        <v>9087.569418517396</v>
      </c>
      <c r="K381" s="23">
        <v>9087.569418517396</v>
      </c>
      <c r="L381" s="23">
        <f>K381+(K381*2.5%)</f>
        <v>9314.75865398033</v>
      </c>
      <c r="M381" s="23">
        <f>L381+(L381*2%)</f>
        <v>9501.053827059937</v>
      </c>
      <c r="N381" s="23">
        <f>M381+(M381*0.9%)</f>
        <v>9586.563311503476</v>
      </c>
      <c r="O381" s="23">
        <f>N381+(N381*3.5%)</f>
        <v>9922.093027406097</v>
      </c>
      <c r="P381" s="23">
        <f>O381+(O381*3.5%)</f>
        <v>10269.36628336531</v>
      </c>
      <c r="Q381" s="20" t="s">
        <v>45</v>
      </c>
      <c r="R381" s="20" t="s">
        <v>40</v>
      </c>
      <c r="S381" s="20" t="s">
        <v>31</v>
      </c>
      <c r="T381" s="25" t="s">
        <v>579</v>
      </c>
      <c r="U381" s="20"/>
      <c r="V381" s="24" t="s">
        <v>23</v>
      </c>
      <c r="W381" s="20">
        <v>1</v>
      </c>
    </row>
    <row r="382" spans="1:23" ht="12.75">
      <c r="A382" s="18" t="s">
        <v>33</v>
      </c>
      <c r="B382" s="18" t="s">
        <v>24</v>
      </c>
      <c r="C382" s="42">
        <v>3</v>
      </c>
      <c r="D382" s="26" t="s">
        <v>267</v>
      </c>
      <c r="E382" s="20" t="s">
        <v>26</v>
      </c>
      <c r="F382" s="25" t="s">
        <v>122</v>
      </c>
      <c r="G382" s="20" t="s">
        <v>33</v>
      </c>
      <c r="H382" s="22">
        <v>15</v>
      </c>
      <c r="I382" s="23">
        <v>6834.731267206</v>
      </c>
      <c r="J382" s="23">
        <f>I382*1.75%+I382</f>
        <v>6954.339064382105</v>
      </c>
      <c r="K382" s="23">
        <v>6954.339064382105</v>
      </c>
      <c r="L382" s="23">
        <f>K382+(K382*2.5%)</f>
        <v>7128.197540991658</v>
      </c>
      <c r="M382" s="23">
        <f>L382+(L382*2%)</f>
        <v>7270.7614918114905</v>
      </c>
      <c r="N382" s="23">
        <f>M382+(M382*0.9%)</f>
        <v>7336.198345237794</v>
      </c>
      <c r="O382" s="23">
        <f>N382+(N382*3.5%)</f>
        <v>7592.965287321116</v>
      </c>
      <c r="P382" s="23">
        <f>O382+(O382*3.5%)</f>
        <v>7858.719072377356</v>
      </c>
      <c r="Q382" s="20" t="s">
        <v>45</v>
      </c>
      <c r="R382" s="20" t="s">
        <v>40</v>
      </c>
      <c r="S382" s="20" t="s">
        <v>31</v>
      </c>
      <c r="T382" s="25"/>
      <c r="U382" s="25" t="s">
        <v>73</v>
      </c>
      <c r="V382" s="24" t="s">
        <v>37</v>
      </c>
      <c r="W382" s="20">
        <v>3</v>
      </c>
    </row>
    <row r="383" spans="1:23" ht="12.75">
      <c r="A383" s="18" t="s">
        <v>33</v>
      </c>
      <c r="B383" s="18" t="s">
        <v>24</v>
      </c>
      <c r="C383" s="42">
        <v>2</v>
      </c>
      <c r="D383" s="26" t="s">
        <v>121</v>
      </c>
      <c r="E383" s="20" t="s">
        <v>105</v>
      </c>
      <c r="F383" s="25" t="s">
        <v>122</v>
      </c>
      <c r="G383" s="20" t="s">
        <v>33</v>
      </c>
      <c r="H383" s="22">
        <v>14</v>
      </c>
      <c r="I383" s="23">
        <v>5869.532998201</v>
      </c>
      <c r="J383" s="23">
        <f>I383*1.75%+I383</f>
        <v>5972.249825669517</v>
      </c>
      <c r="K383" s="23">
        <v>5972.249825669517</v>
      </c>
      <c r="L383" s="23">
        <f>K383+(K383*2.5%)</f>
        <v>6121.556071311255</v>
      </c>
      <c r="M383" s="23">
        <f>L383+(L383*2%)</f>
        <v>6243.987192737481</v>
      </c>
      <c r="N383" s="23">
        <f>M383+(M383*0.9%)</f>
        <v>6300.183077472118</v>
      </c>
      <c r="O383" s="23">
        <f>N383+(N383*3.5%)</f>
        <v>6520.689485183642</v>
      </c>
      <c r="P383" s="23">
        <f>O383+(O383*3.5%)</f>
        <v>6748.91361716507</v>
      </c>
      <c r="Q383" s="20" t="s">
        <v>45</v>
      </c>
      <c r="R383" s="20" t="s">
        <v>40</v>
      </c>
      <c r="S383" s="20" t="s">
        <v>31</v>
      </c>
      <c r="T383" s="25"/>
      <c r="U383" s="25" t="s">
        <v>73</v>
      </c>
      <c r="V383" s="24" t="s">
        <v>37</v>
      </c>
      <c r="W383" s="20">
        <v>2</v>
      </c>
    </row>
    <row r="384" spans="1:23" ht="12.75">
      <c r="A384" s="18" t="s">
        <v>33</v>
      </c>
      <c r="B384" s="18" t="s">
        <v>24</v>
      </c>
      <c r="C384" s="42">
        <v>1</v>
      </c>
      <c r="D384" s="43" t="s">
        <v>140</v>
      </c>
      <c r="E384" s="20" t="s">
        <v>105</v>
      </c>
      <c r="F384" s="25" t="s">
        <v>69</v>
      </c>
      <c r="G384" s="20" t="s">
        <v>33</v>
      </c>
      <c r="H384" s="22">
        <v>14</v>
      </c>
      <c r="I384" s="23">
        <v>4582.601972861001</v>
      </c>
      <c r="J384" s="23">
        <f>I384*1.75%+I384</f>
        <v>4662.797507386068</v>
      </c>
      <c r="K384" s="23">
        <v>4662.797507386068</v>
      </c>
      <c r="L384" s="23">
        <f>K384+(K384*2.5%)</f>
        <v>4779.367445070719</v>
      </c>
      <c r="M384" s="23">
        <f>L384+(L384*2%)</f>
        <v>4874.954793972134</v>
      </c>
      <c r="N384" s="23">
        <f>M384+(M384*0.9%)</f>
        <v>4918.829387117883</v>
      </c>
      <c r="O384" s="23">
        <f>N384+(N384*3.5%)</f>
        <v>5090.988415667009</v>
      </c>
      <c r="P384" s="23">
        <f>O384+(O384*3.5%)</f>
        <v>5269.173010215354</v>
      </c>
      <c r="Q384" s="20" t="s">
        <v>45</v>
      </c>
      <c r="R384" s="20"/>
      <c r="S384" s="20" t="s">
        <v>31</v>
      </c>
      <c r="T384" s="25"/>
      <c r="U384" s="20"/>
      <c r="V384" s="24" t="s">
        <v>37</v>
      </c>
      <c r="W384" s="20">
        <v>3</v>
      </c>
    </row>
    <row r="385" spans="1:23" ht="18" customHeight="1">
      <c r="A385" s="12" t="s">
        <v>2</v>
      </c>
      <c r="B385" s="12"/>
      <c r="C385" s="12"/>
      <c r="D385" s="7" t="s">
        <v>580</v>
      </c>
      <c r="E385" s="37"/>
      <c r="F385" s="38"/>
      <c r="G385" s="39"/>
      <c r="H385" s="39"/>
      <c r="I385" s="38"/>
      <c r="J385" s="38"/>
      <c r="K385" s="38"/>
      <c r="L385" s="38"/>
      <c r="M385" s="38"/>
      <c r="N385" s="38"/>
      <c r="O385" s="23">
        <f>N385+(N385*3.5%)</f>
        <v>0</v>
      </c>
      <c r="P385" s="15"/>
      <c r="Q385" s="39"/>
      <c r="R385" s="39"/>
      <c r="S385" s="39"/>
      <c r="T385" s="40"/>
      <c r="U385" s="39"/>
      <c r="V385" s="39"/>
      <c r="W385" s="38"/>
    </row>
    <row r="386" spans="1:23" ht="37.5" customHeight="1">
      <c r="A386" s="12" t="s">
        <v>581</v>
      </c>
      <c r="B386" s="12"/>
      <c r="C386" s="12"/>
      <c r="D386" s="7" t="s">
        <v>5</v>
      </c>
      <c r="E386" s="13" t="s">
        <v>6</v>
      </c>
      <c r="F386" s="13" t="s">
        <v>7</v>
      </c>
      <c r="G386" s="13" t="s">
        <v>8</v>
      </c>
      <c r="H386" s="14" t="s">
        <v>9</v>
      </c>
      <c r="I386" s="15" t="s">
        <v>10</v>
      </c>
      <c r="J386" s="15"/>
      <c r="K386" s="15"/>
      <c r="L386" s="15" t="s">
        <v>11</v>
      </c>
      <c r="M386" s="15" t="s">
        <v>12</v>
      </c>
      <c r="N386" s="15" t="s">
        <v>13</v>
      </c>
      <c r="O386" s="23" t="e">
        <f>N386+(N386*3.5%)</f>
        <v>#VALUE!</v>
      </c>
      <c r="P386" s="15" t="s">
        <v>15</v>
      </c>
      <c r="Q386" s="13" t="s">
        <v>16</v>
      </c>
      <c r="R386" s="16" t="s">
        <v>61</v>
      </c>
      <c r="S386" s="13" t="s">
        <v>18</v>
      </c>
      <c r="T386" s="16" t="s">
        <v>226</v>
      </c>
      <c r="U386" s="16" t="s">
        <v>20</v>
      </c>
      <c r="V386" s="16" t="s">
        <v>21</v>
      </c>
      <c r="W386" s="17" t="s">
        <v>22</v>
      </c>
    </row>
    <row r="387" spans="1:23" ht="12.75">
      <c r="A387" s="50" t="s">
        <v>107</v>
      </c>
      <c r="B387" s="50" t="s">
        <v>24</v>
      </c>
      <c r="C387" s="50" t="s">
        <v>582</v>
      </c>
      <c r="D387" s="19" t="s">
        <v>583</v>
      </c>
      <c r="E387" s="21" t="s">
        <v>26</v>
      </c>
      <c r="F387" s="25" t="s">
        <v>584</v>
      </c>
      <c r="G387" s="21" t="s">
        <v>107</v>
      </c>
      <c r="H387" s="22">
        <v>21</v>
      </c>
      <c r="I387" s="23">
        <v>11824.6255</v>
      </c>
      <c r="J387" s="23">
        <f>I387*1.75%+I387</f>
        <v>12031.55644625</v>
      </c>
      <c r="K387" s="23">
        <v>12031.55644625</v>
      </c>
      <c r="L387" s="23">
        <f>K387+(K387*2.5%)</f>
        <v>12332.345357406251</v>
      </c>
      <c r="M387" s="23">
        <f>L387+(L387*2%)</f>
        <v>12578.992264554376</v>
      </c>
      <c r="N387" s="23">
        <f>M387+(M387*0.9%)</f>
        <v>12692.203194935366</v>
      </c>
      <c r="O387" s="23">
        <f>N387+(N387*3.5%)</f>
        <v>13136.430306758104</v>
      </c>
      <c r="P387" s="23">
        <f>O387+(O387*3.5%)</f>
        <v>13596.205367494638</v>
      </c>
      <c r="Q387" s="21" t="s">
        <v>45</v>
      </c>
      <c r="R387" s="20" t="s">
        <v>40</v>
      </c>
      <c r="S387" s="21"/>
      <c r="T387" s="25" t="s">
        <v>585</v>
      </c>
      <c r="U387" s="24" t="s">
        <v>36</v>
      </c>
      <c r="V387" s="24" t="s">
        <v>37</v>
      </c>
      <c r="W387" s="25">
        <v>1</v>
      </c>
    </row>
    <row r="388" spans="1:23" ht="12.75">
      <c r="A388" s="18" t="s">
        <v>23</v>
      </c>
      <c r="B388" s="18" t="s">
        <v>48</v>
      </c>
      <c r="C388" s="42">
        <v>19</v>
      </c>
      <c r="D388" s="43" t="s">
        <v>586</v>
      </c>
      <c r="E388" s="25" t="s">
        <v>26</v>
      </c>
      <c r="F388" s="25" t="s">
        <v>587</v>
      </c>
      <c r="G388" s="20" t="s">
        <v>23</v>
      </c>
      <c r="H388" s="22">
        <v>19</v>
      </c>
      <c r="I388" s="23">
        <v>12326.3127</v>
      </c>
      <c r="J388" s="23">
        <f>I388*1.75%+I388</f>
        <v>12542.023172250001</v>
      </c>
      <c r="K388" s="23">
        <v>12542.023172250001</v>
      </c>
      <c r="L388" s="23">
        <f>K388+(K388*2.5%)</f>
        <v>12855.57375155625</v>
      </c>
      <c r="M388" s="23">
        <f>L388+(L388*2%)</f>
        <v>13112.685226587375</v>
      </c>
      <c r="N388" s="23">
        <f>M388+(M388*0.9%)</f>
        <v>13230.69939362666</v>
      </c>
      <c r="O388" s="23">
        <f>N388+(N388*3.5%)</f>
        <v>13693.773872403593</v>
      </c>
      <c r="P388" s="23">
        <f>O388+(O388*3.5%)</f>
        <v>14173.055957937719</v>
      </c>
      <c r="Q388" s="20" t="s">
        <v>45</v>
      </c>
      <c r="R388" s="20" t="s">
        <v>40</v>
      </c>
      <c r="S388" s="20" t="s">
        <v>497</v>
      </c>
      <c r="T388" s="25" t="s">
        <v>588</v>
      </c>
      <c r="U388" s="20"/>
      <c r="V388" s="24" t="s">
        <v>37</v>
      </c>
      <c r="W388" s="20">
        <v>1</v>
      </c>
    </row>
    <row r="389" spans="1:23" ht="57" customHeight="1">
      <c r="A389" s="18" t="s">
        <v>33</v>
      </c>
      <c r="B389" s="18" t="s">
        <v>24</v>
      </c>
      <c r="C389" s="42">
        <v>1</v>
      </c>
      <c r="D389" s="43" t="s">
        <v>140</v>
      </c>
      <c r="E389" s="20" t="s">
        <v>105</v>
      </c>
      <c r="F389" s="25" t="s">
        <v>69</v>
      </c>
      <c r="G389" s="20" t="s">
        <v>33</v>
      </c>
      <c r="H389" s="22">
        <v>14</v>
      </c>
      <c r="I389" s="23">
        <v>4582.601972861001</v>
      </c>
      <c r="J389" s="23">
        <f>I389*1.75%+I389</f>
        <v>4662.797507386068</v>
      </c>
      <c r="K389" s="23">
        <v>4662.797507386068</v>
      </c>
      <c r="L389" s="23">
        <f>K389+(K389*2.5%)</f>
        <v>4779.367445070719</v>
      </c>
      <c r="M389" s="23">
        <f>L389+(L389*2%)</f>
        <v>4874.954793972134</v>
      </c>
      <c r="N389" s="23">
        <f>M389+(M389*0.9%)</f>
        <v>4918.829387117883</v>
      </c>
      <c r="O389" s="23">
        <f>N389+(N389*3.5%)</f>
        <v>5090.988415667009</v>
      </c>
      <c r="P389" s="23">
        <f>O389+(O389*3.5%)</f>
        <v>5269.173010215354</v>
      </c>
      <c r="Q389" s="20" t="s">
        <v>45</v>
      </c>
      <c r="R389" s="20" t="s">
        <v>40</v>
      </c>
      <c r="S389" s="20" t="s">
        <v>31</v>
      </c>
      <c r="T389" s="25"/>
      <c r="U389" s="20"/>
      <c r="V389" s="24" t="s">
        <v>37</v>
      </c>
      <c r="W389" s="20">
        <v>1</v>
      </c>
    </row>
    <row r="390" spans="1:23" ht="12.75">
      <c r="A390" s="18" t="s">
        <v>33</v>
      </c>
      <c r="B390" s="18" t="s">
        <v>24</v>
      </c>
      <c r="C390" s="42">
        <v>96</v>
      </c>
      <c r="D390" s="26" t="s">
        <v>589</v>
      </c>
      <c r="E390" s="20" t="s">
        <v>26</v>
      </c>
      <c r="F390" s="25" t="s">
        <v>211</v>
      </c>
      <c r="G390" s="20" t="s">
        <v>33</v>
      </c>
      <c r="H390" s="22">
        <v>15</v>
      </c>
      <c r="I390" s="23">
        <v>8765.29952885</v>
      </c>
      <c r="J390" s="23">
        <f>I390*1.75%+I390</f>
        <v>8918.692270604875</v>
      </c>
      <c r="K390" s="23">
        <v>8918.692270604875</v>
      </c>
      <c r="L390" s="23">
        <f>K390+(K390*2.5%)</f>
        <v>9141.659577369997</v>
      </c>
      <c r="M390" s="23">
        <f>L390+(L390*2%)</f>
        <v>9324.492768917396</v>
      </c>
      <c r="N390" s="23">
        <f>M390+(M390*0.9%)</f>
        <v>9408.413203837654</v>
      </c>
      <c r="O390" s="23">
        <f>N390+(N390*3.5%)</f>
        <v>9737.707665971971</v>
      </c>
      <c r="P390" s="23">
        <f>O390+(O390*3.5%)</f>
        <v>10078.52743428099</v>
      </c>
      <c r="Q390" s="20" t="s">
        <v>45</v>
      </c>
      <c r="R390" s="20" t="s">
        <v>40</v>
      </c>
      <c r="S390" s="20" t="s">
        <v>31</v>
      </c>
      <c r="T390" s="25" t="s">
        <v>590</v>
      </c>
      <c r="U390" s="25" t="s">
        <v>515</v>
      </c>
      <c r="V390" s="24" t="s">
        <v>46</v>
      </c>
      <c r="W390" s="20">
        <v>1</v>
      </c>
    </row>
    <row r="391" spans="1:23" ht="12.75">
      <c r="A391" s="18" t="s">
        <v>33</v>
      </c>
      <c r="B391" s="18" t="s">
        <v>24</v>
      </c>
      <c r="C391" s="42">
        <v>70</v>
      </c>
      <c r="D391" s="43" t="s">
        <v>591</v>
      </c>
      <c r="E391" s="84" t="s">
        <v>26</v>
      </c>
      <c r="F391" s="25" t="s">
        <v>236</v>
      </c>
      <c r="G391" s="20" t="s">
        <v>33</v>
      </c>
      <c r="H391" s="22">
        <v>14</v>
      </c>
      <c r="I391" s="23">
        <v>8443.55998885</v>
      </c>
      <c r="J391" s="23">
        <f>I391*1.75%+I391</f>
        <v>8591.322288654876</v>
      </c>
      <c r="K391" s="23">
        <v>8591.322288654876</v>
      </c>
      <c r="L391" s="23">
        <f>K391+(K391*2.5%)</f>
        <v>8806.105345871247</v>
      </c>
      <c r="M391" s="23">
        <f>L391+(L391*2%)</f>
        <v>8982.227452788671</v>
      </c>
      <c r="N391" s="23">
        <f>M391+(M391*0.9%)</f>
        <v>9063.06749986377</v>
      </c>
      <c r="O391" s="23">
        <f>N391+(N391*3.5%)</f>
        <v>9380.274862359001</v>
      </c>
      <c r="P391" s="23">
        <f>O391+(O391*3.5%)</f>
        <v>9708.584482541566</v>
      </c>
      <c r="Q391" s="20" t="s">
        <v>45</v>
      </c>
      <c r="R391" s="20" t="s">
        <v>40</v>
      </c>
      <c r="S391" s="20" t="s">
        <v>31</v>
      </c>
      <c r="T391" s="25" t="s">
        <v>592</v>
      </c>
      <c r="U391" s="25" t="s">
        <v>515</v>
      </c>
      <c r="V391" s="24" t="s">
        <v>46</v>
      </c>
      <c r="W391" s="20">
        <v>2</v>
      </c>
    </row>
    <row r="392" spans="1:23" ht="27" customHeight="1">
      <c r="A392" s="12" t="s">
        <v>2</v>
      </c>
      <c r="B392" s="12"/>
      <c r="C392" s="12"/>
      <c r="D392" s="7" t="s">
        <v>593</v>
      </c>
      <c r="E392" s="37"/>
      <c r="F392" s="38"/>
      <c r="G392" s="39"/>
      <c r="H392" s="39"/>
      <c r="I392" s="38"/>
      <c r="J392" s="38"/>
      <c r="K392" s="38"/>
      <c r="L392" s="38"/>
      <c r="M392" s="38"/>
      <c r="N392" s="38"/>
      <c r="O392" s="23">
        <f>N392+(N392*3.5%)</f>
        <v>0</v>
      </c>
      <c r="P392" s="15"/>
      <c r="Q392" s="39"/>
      <c r="R392" s="39"/>
      <c r="S392" s="39"/>
      <c r="T392" s="40"/>
      <c r="U392" s="39"/>
      <c r="V392" s="39"/>
      <c r="W392" s="38"/>
    </row>
    <row r="393" spans="1:23" ht="37.5" customHeight="1">
      <c r="A393" s="12" t="s">
        <v>215</v>
      </c>
      <c r="B393" s="12"/>
      <c r="C393" s="12"/>
      <c r="D393" s="7" t="s">
        <v>5</v>
      </c>
      <c r="E393" s="13" t="s">
        <v>6</v>
      </c>
      <c r="F393" s="13" t="s">
        <v>7</v>
      </c>
      <c r="G393" s="13" t="s">
        <v>8</v>
      </c>
      <c r="H393" s="14" t="s">
        <v>9</v>
      </c>
      <c r="I393" s="15" t="s">
        <v>10</v>
      </c>
      <c r="J393" s="15" t="s">
        <v>594</v>
      </c>
      <c r="K393" s="15" t="s">
        <v>594</v>
      </c>
      <c r="L393" s="15" t="s">
        <v>11</v>
      </c>
      <c r="M393" s="15" t="s">
        <v>12</v>
      </c>
      <c r="N393" s="15" t="s">
        <v>13</v>
      </c>
      <c r="O393" s="23" t="e">
        <f>N393+(N393*3.5%)</f>
        <v>#VALUE!</v>
      </c>
      <c r="P393" s="15" t="s">
        <v>15</v>
      </c>
      <c r="Q393" s="13" t="s">
        <v>16</v>
      </c>
      <c r="R393" s="16" t="s">
        <v>61</v>
      </c>
      <c r="S393" s="13" t="s">
        <v>18</v>
      </c>
      <c r="T393" s="16" t="s">
        <v>19</v>
      </c>
      <c r="U393" s="16" t="s">
        <v>595</v>
      </c>
      <c r="V393" s="16" t="s">
        <v>21</v>
      </c>
      <c r="W393" s="17" t="s">
        <v>22</v>
      </c>
    </row>
    <row r="394" spans="1:23" ht="12.75">
      <c r="A394" s="28" t="s">
        <v>40</v>
      </c>
      <c r="B394" s="28" t="s">
        <v>48</v>
      </c>
      <c r="C394" s="28">
        <v>78</v>
      </c>
      <c r="D394" s="29" t="s">
        <v>596</v>
      </c>
      <c r="E394" s="20" t="s">
        <v>50</v>
      </c>
      <c r="F394" s="30" t="s">
        <v>27</v>
      </c>
      <c r="G394" s="31" t="s">
        <v>40</v>
      </c>
      <c r="H394" s="32">
        <v>29</v>
      </c>
      <c r="I394" s="33">
        <v>23462.380800000003</v>
      </c>
      <c r="J394" s="33">
        <f>I394*1.75%+I394</f>
        <v>23872.972464000002</v>
      </c>
      <c r="K394" s="33">
        <v>23872.972464000002</v>
      </c>
      <c r="L394" s="23">
        <f>K394+(K394*2.5%)</f>
        <v>24469.796775600003</v>
      </c>
      <c r="M394" s="23">
        <f>L394+(L394*2%)</f>
        <v>24959.192711112002</v>
      </c>
      <c r="N394" s="23">
        <f>M394+(M394*0.9%)</f>
        <v>25183.82544551201</v>
      </c>
      <c r="O394" s="23">
        <f>N394+(N394*3.5%)</f>
        <v>26065.259336104933</v>
      </c>
      <c r="P394" s="23">
        <f>O394+(O394*3.5%)</f>
        <v>26977.543412868607</v>
      </c>
      <c r="Q394" s="31" t="s">
        <v>29</v>
      </c>
      <c r="R394" s="31" t="s">
        <v>51</v>
      </c>
      <c r="S394" s="31" t="s">
        <v>31</v>
      </c>
      <c r="T394" s="27" t="s">
        <v>597</v>
      </c>
      <c r="U394" s="24" t="s">
        <v>52</v>
      </c>
      <c r="V394" s="31" t="s">
        <v>23</v>
      </c>
      <c r="W394" s="30">
        <v>1</v>
      </c>
    </row>
    <row r="395" spans="1:23" ht="18" customHeight="1">
      <c r="A395" s="12" t="s">
        <v>2</v>
      </c>
      <c r="B395" s="12"/>
      <c r="C395" s="12"/>
      <c r="D395" s="7" t="s">
        <v>598</v>
      </c>
      <c r="E395" s="37"/>
      <c r="F395" s="38"/>
      <c r="G395" s="39"/>
      <c r="H395" s="39"/>
      <c r="I395" s="38"/>
      <c r="J395" s="38"/>
      <c r="K395" s="38"/>
      <c r="L395" s="38"/>
      <c r="M395" s="38"/>
      <c r="N395" s="38"/>
      <c r="O395" s="23">
        <f>N395+(N395*3.5%)</f>
        <v>0</v>
      </c>
      <c r="P395" s="15"/>
      <c r="Q395" s="39"/>
      <c r="R395" s="39"/>
      <c r="S395" s="39"/>
      <c r="T395" s="40"/>
      <c r="U395" s="82"/>
      <c r="V395" s="82"/>
      <c r="W395" s="38"/>
    </row>
    <row r="396" spans="1:23" ht="37.5" customHeight="1">
      <c r="A396" s="12" t="s">
        <v>599</v>
      </c>
      <c r="B396" s="12"/>
      <c r="C396" s="12"/>
      <c r="D396" s="7" t="s">
        <v>5</v>
      </c>
      <c r="E396" s="13" t="s">
        <v>6</v>
      </c>
      <c r="F396" s="13" t="s">
        <v>7</v>
      </c>
      <c r="G396" s="13" t="s">
        <v>8</v>
      </c>
      <c r="H396" s="14" t="s">
        <v>9</v>
      </c>
      <c r="I396" s="15" t="s">
        <v>10</v>
      </c>
      <c r="J396" s="15"/>
      <c r="K396" s="15"/>
      <c r="L396" s="15" t="s">
        <v>11</v>
      </c>
      <c r="M396" s="15" t="s">
        <v>12</v>
      </c>
      <c r="N396" s="15" t="s">
        <v>13</v>
      </c>
      <c r="O396" s="23" t="e">
        <f>N396+(N396*3.5%)</f>
        <v>#VALUE!</v>
      </c>
      <c r="P396" s="15" t="s">
        <v>15</v>
      </c>
      <c r="Q396" s="13" t="s">
        <v>16</v>
      </c>
      <c r="R396" s="16" t="s">
        <v>61</v>
      </c>
      <c r="S396" s="13" t="s">
        <v>18</v>
      </c>
      <c r="T396" s="16" t="s">
        <v>19</v>
      </c>
      <c r="U396" s="16" t="s">
        <v>20</v>
      </c>
      <c r="V396" s="16" t="s">
        <v>21</v>
      </c>
      <c r="W396" s="17" t="s">
        <v>22</v>
      </c>
    </row>
    <row r="397" spans="1:23" ht="12.75">
      <c r="A397" s="46" t="s">
        <v>40</v>
      </c>
      <c r="B397" s="46" t="s">
        <v>48</v>
      </c>
      <c r="C397" s="42">
        <v>58</v>
      </c>
      <c r="D397" s="26" t="s">
        <v>600</v>
      </c>
      <c r="E397" s="20" t="s">
        <v>26</v>
      </c>
      <c r="F397" s="20" t="s">
        <v>88</v>
      </c>
      <c r="G397" s="20" t="s">
        <v>40</v>
      </c>
      <c r="H397" s="22">
        <v>28</v>
      </c>
      <c r="I397" s="23">
        <v>23274.4198</v>
      </c>
      <c r="J397" s="23">
        <f>I397*1.75%+I397</f>
        <v>23681.7221465</v>
      </c>
      <c r="K397" s="23">
        <v>23681.7221465</v>
      </c>
      <c r="L397" s="23">
        <f>K397+(K397*2.5%)</f>
        <v>24273.7652001625</v>
      </c>
      <c r="M397" s="23">
        <f>L397+(L397*2%)</f>
        <v>24759.240504165748</v>
      </c>
      <c r="N397" s="23">
        <f>M397+(M397*0.9%)</f>
        <v>24982.07366870324</v>
      </c>
      <c r="O397" s="23">
        <f>N397+(N397*3.5%)</f>
        <v>25856.446247107855</v>
      </c>
      <c r="P397" s="23">
        <f>O397+(O397*3.5%)</f>
        <v>26761.42186575663</v>
      </c>
      <c r="Q397" s="20" t="s">
        <v>29</v>
      </c>
      <c r="R397" s="20" t="s">
        <v>51</v>
      </c>
      <c r="S397" s="20" t="s">
        <v>31</v>
      </c>
      <c r="T397" s="24" t="s">
        <v>601</v>
      </c>
      <c r="U397" s="24" t="s">
        <v>52</v>
      </c>
      <c r="V397" s="24" t="s">
        <v>37</v>
      </c>
      <c r="W397" s="20">
        <v>1</v>
      </c>
    </row>
    <row r="398" spans="1:23" ht="12.75">
      <c r="A398" s="15"/>
      <c r="B398" s="80"/>
      <c r="C398" s="80"/>
      <c r="D398" s="81" t="s">
        <v>602</v>
      </c>
      <c r="E398" s="37"/>
      <c r="F398" s="38"/>
      <c r="G398" s="39"/>
      <c r="H398" s="39"/>
      <c r="I398" s="38"/>
      <c r="J398" s="38"/>
      <c r="K398" s="38"/>
      <c r="L398" s="38"/>
      <c r="M398" s="38"/>
      <c r="N398" s="38"/>
      <c r="O398" s="23">
        <f>N398+(N398*3.5%)</f>
        <v>0</v>
      </c>
      <c r="P398" s="15"/>
      <c r="Q398" s="39"/>
      <c r="R398" s="39"/>
      <c r="S398" s="39"/>
      <c r="T398" s="40"/>
      <c r="U398" s="82"/>
      <c r="V398" s="82"/>
      <c r="W398" s="38"/>
    </row>
    <row r="399" spans="1:23" ht="12.75">
      <c r="A399" s="46" t="s">
        <v>40</v>
      </c>
      <c r="B399" s="46" t="s">
        <v>48</v>
      </c>
      <c r="C399" s="42">
        <v>56</v>
      </c>
      <c r="D399" s="19" t="s">
        <v>603</v>
      </c>
      <c r="E399" s="21" t="s">
        <v>26</v>
      </c>
      <c r="F399" s="21" t="s">
        <v>471</v>
      </c>
      <c r="G399" s="21" t="s">
        <v>40</v>
      </c>
      <c r="H399" s="22">
        <v>30</v>
      </c>
      <c r="I399" s="23">
        <v>30030.94577175</v>
      </c>
      <c r="J399" s="23">
        <f>I399*1.75%+I399</f>
        <v>30556.487322755627</v>
      </c>
      <c r="K399" s="23">
        <v>30556.487322755627</v>
      </c>
      <c r="L399" s="23">
        <f>K399+(K399*2.5%)</f>
        <v>31320.399505824516</v>
      </c>
      <c r="M399" s="23">
        <f>L399+(L399*2%)</f>
        <v>31946.807495941008</v>
      </c>
      <c r="N399" s="23">
        <f>M399+(M399*0.9%)</f>
        <v>32234.328763404475</v>
      </c>
      <c r="O399" s="23">
        <f>N399+(N399*3.5%)</f>
        <v>33362.53027012363</v>
      </c>
      <c r="P399" s="23">
        <f>O399+(O399*3.5%)</f>
        <v>34530.218829577956</v>
      </c>
      <c r="Q399" s="21" t="s">
        <v>45</v>
      </c>
      <c r="R399" s="21" t="s">
        <v>51</v>
      </c>
      <c r="S399" s="20" t="s">
        <v>31</v>
      </c>
      <c r="T399" s="24" t="s">
        <v>604</v>
      </c>
      <c r="U399" s="24" t="s">
        <v>52</v>
      </c>
      <c r="V399" s="24" t="s">
        <v>37</v>
      </c>
      <c r="W399" s="22" t="s">
        <v>146</v>
      </c>
    </row>
    <row r="400" spans="1:23" ht="12.75">
      <c r="A400" s="46" t="s">
        <v>40</v>
      </c>
      <c r="B400" s="46" t="s">
        <v>24</v>
      </c>
      <c r="C400" s="42">
        <v>5</v>
      </c>
      <c r="D400" s="19" t="s">
        <v>605</v>
      </c>
      <c r="E400" s="21" t="s">
        <v>26</v>
      </c>
      <c r="F400" s="25" t="s">
        <v>606</v>
      </c>
      <c r="G400" s="21" t="s">
        <v>40</v>
      </c>
      <c r="H400" s="22">
        <v>23</v>
      </c>
      <c r="I400" s="23">
        <v>14909.18739175</v>
      </c>
      <c r="J400" s="23">
        <f>I400*1.75%+I400</f>
        <v>15170.098171105625</v>
      </c>
      <c r="K400" s="23">
        <v>15170.098171105625</v>
      </c>
      <c r="L400" s="23">
        <f>K400+(K400*2.5%)</f>
        <v>15549.350625383266</v>
      </c>
      <c r="M400" s="23">
        <f>L400+(L400*2%)</f>
        <v>15860.33763789093</v>
      </c>
      <c r="N400" s="23">
        <f>M400+(M400*0.9%)</f>
        <v>16003.08067663195</v>
      </c>
      <c r="O400" s="23">
        <f>N400+(N400*3.5%)</f>
        <v>16563.188500314067</v>
      </c>
      <c r="P400" s="23">
        <f>O400+(O400*3.5%)</f>
        <v>17142.90009782506</v>
      </c>
      <c r="Q400" s="21" t="s">
        <v>45</v>
      </c>
      <c r="R400" s="21" t="s">
        <v>40</v>
      </c>
      <c r="S400" s="20" t="s">
        <v>31</v>
      </c>
      <c r="T400" s="24" t="s">
        <v>607</v>
      </c>
      <c r="U400" s="25" t="s">
        <v>36</v>
      </c>
      <c r="V400" s="24" t="s">
        <v>23</v>
      </c>
      <c r="W400" s="22">
        <v>1</v>
      </c>
    </row>
    <row r="401" spans="1:23" ht="12.75">
      <c r="A401" s="46" t="s">
        <v>40</v>
      </c>
      <c r="B401" s="46" t="s">
        <v>24</v>
      </c>
      <c r="C401" s="42">
        <v>4</v>
      </c>
      <c r="D401" s="19" t="s">
        <v>608</v>
      </c>
      <c r="E401" s="21" t="s">
        <v>26</v>
      </c>
      <c r="F401" s="25" t="s">
        <v>606</v>
      </c>
      <c r="G401" s="21" t="s">
        <v>40</v>
      </c>
      <c r="H401" s="22">
        <v>23</v>
      </c>
      <c r="I401" s="23">
        <v>15552.666471749999</v>
      </c>
      <c r="J401" s="23">
        <f>I401*1.75%+I401</f>
        <v>15824.838135005624</v>
      </c>
      <c r="K401" s="23">
        <v>15824.838135005624</v>
      </c>
      <c r="L401" s="23">
        <f>K401+(K401*2.5%)</f>
        <v>16220.459088380765</v>
      </c>
      <c r="M401" s="23">
        <f>L401+(L401*2%)</f>
        <v>16544.86827014838</v>
      </c>
      <c r="N401" s="23">
        <f>M401+(M401*0.9%)</f>
        <v>16693.772084579716</v>
      </c>
      <c r="O401" s="23">
        <f>N401+(N401*3.5%)</f>
        <v>17278.054107540007</v>
      </c>
      <c r="P401" s="23">
        <f>O401+(O401*3.5%)</f>
        <v>17882.786001303906</v>
      </c>
      <c r="Q401" s="21" t="s">
        <v>45</v>
      </c>
      <c r="R401" s="21" t="s">
        <v>40</v>
      </c>
      <c r="S401" s="20" t="s">
        <v>31</v>
      </c>
      <c r="T401" s="24" t="s">
        <v>607</v>
      </c>
      <c r="U401" s="25" t="s">
        <v>609</v>
      </c>
      <c r="V401" s="24" t="s">
        <v>23</v>
      </c>
      <c r="W401" s="22">
        <v>1</v>
      </c>
    </row>
    <row r="402" spans="1:23" ht="12.75">
      <c r="A402" s="46" t="s">
        <v>107</v>
      </c>
      <c r="B402" s="46" t="s">
        <v>24</v>
      </c>
      <c r="C402" s="42">
        <v>45</v>
      </c>
      <c r="D402" s="26" t="s">
        <v>610</v>
      </c>
      <c r="E402" s="20" t="s">
        <v>26</v>
      </c>
      <c r="F402" s="20" t="s">
        <v>27</v>
      </c>
      <c r="G402" s="20" t="s">
        <v>107</v>
      </c>
      <c r="H402" s="22">
        <v>21</v>
      </c>
      <c r="I402" s="23">
        <v>10537.67737435</v>
      </c>
      <c r="J402" s="23">
        <f>I402*1.75%+I402</f>
        <v>10722.086728401126</v>
      </c>
      <c r="K402" s="23">
        <v>10722.086728401126</v>
      </c>
      <c r="L402" s="23">
        <f>K402+(K402*2.5%)</f>
        <v>10990.138896611154</v>
      </c>
      <c r="M402" s="23">
        <f>L402+(L402*2%)</f>
        <v>11209.941674543377</v>
      </c>
      <c r="N402" s="23">
        <f>M402+(M402*0.9%)</f>
        <v>11310.831149614267</v>
      </c>
      <c r="O402" s="23">
        <f>N402+(N402*3.5%)</f>
        <v>11706.710239850767</v>
      </c>
      <c r="P402" s="23">
        <f>O402+(O402*3.5%)</f>
        <v>12116.445098245544</v>
      </c>
      <c r="Q402" s="20" t="s">
        <v>45</v>
      </c>
      <c r="R402" s="20" t="s">
        <v>40</v>
      </c>
      <c r="S402" s="20" t="s">
        <v>31</v>
      </c>
      <c r="T402" s="25" t="s">
        <v>611</v>
      </c>
      <c r="U402" s="25" t="s">
        <v>36</v>
      </c>
      <c r="V402" s="21" t="s">
        <v>23</v>
      </c>
      <c r="W402" s="20">
        <v>1</v>
      </c>
    </row>
    <row r="403" spans="1:23" ht="12.75">
      <c r="A403" s="18" t="s">
        <v>23</v>
      </c>
      <c r="B403" s="18" t="s">
        <v>24</v>
      </c>
      <c r="C403" s="42">
        <v>1</v>
      </c>
      <c r="D403" s="26" t="s">
        <v>612</v>
      </c>
      <c r="E403" s="20" t="s">
        <v>26</v>
      </c>
      <c r="F403" s="20" t="s">
        <v>57</v>
      </c>
      <c r="G403" s="20" t="s">
        <v>23</v>
      </c>
      <c r="H403" s="22">
        <v>18</v>
      </c>
      <c r="I403" s="23">
        <v>8931.272155791052</v>
      </c>
      <c r="J403" s="23">
        <f>I403*1.75%+I403</f>
        <v>9087.569418517396</v>
      </c>
      <c r="K403" s="23">
        <v>9087.569418517396</v>
      </c>
      <c r="L403" s="23">
        <f>K403+(K403*2.5%)</f>
        <v>9314.75865398033</v>
      </c>
      <c r="M403" s="23">
        <f>L403+(L403*2%)</f>
        <v>9501.053827059937</v>
      </c>
      <c r="N403" s="23">
        <f>M403+(M403*0.9%)</f>
        <v>9586.563311503476</v>
      </c>
      <c r="O403" s="23">
        <f>N403+(N403*3.5%)</f>
        <v>9922.093027406097</v>
      </c>
      <c r="P403" s="23">
        <f>O403+(O403*3.5%)</f>
        <v>10269.36628336531</v>
      </c>
      <c r="Q403" s="20" t="s">
        <v>45</v>
      </c>
      <c r="R403" s="20" t="s">
        <v>40</v>
      </c>
      <c r="S403" s="20" t="s">
        <v>31</v>
      </c>
      <c r="T403" s="25"/>
      <c r="U403" s="25"/>
      <c r="V403" s="24" t="s">
        <v>23</v>
      </c>
      <c r="W403" s="22">
        <v>2</v>
      </c>
    </row>
    <row r="404" spans="1:23" ht="12.75">
      <c r="A404" s="85" t="s">
        <v>33</v>
      </c>
      <c r="B404" s="18" t="s">
        <v>24</v>
      </c>
      <c r="C404" s="65">
        <v>98</v>
      </c>
      <c r="D404" s="26" t="s">
        <v>613</v>
      </c>
      <c r="E404" s="20" t="s">
        <v>26</v>
      </c>
      <c r="F404" s="26" t="s">
        <v>122</v>
      </c>
      <c r="G404" s="20" t="s">
        <v>33</v>
      </c>
      <c r="H404" s="20">
        <v>17</v>
      </c>
      <c r="I404" s="23">
        <v>8121.82044885</v>
      </c>
      <c r="J404" s="23">
        <f>I404*1.75%+I404</f>
        <v>8263.952306704874</v>
      </c>
      <c r="K404" s="23">
        <v>8263.952306704874</v>
      </c>
      <c r="L404" s="23">
        <f>K404+(K404*2.5%)</f>
        <v>8470.551114372496</v>
      </c>
      <c r="M404" s="23">
        <f>L404+(L404*2%)</f>
        <v>8639.962136659946</v>
      </c>
      <c r="N404" s="23">
        <f>M404+(M404*0.9%)</f>
        <v>8717.721795889885</v>
      </c>
      <c r="O404" s="23">
        <f>N404+(N404*3.5%)</f>
        <v>9022.842058746031</v>
      </c>
      <c r="P404" s="23">
        <f>O404+(O404*3.5%)</f>
        <v>9338.641530802142</v>
      </c>
      <c r="Q404" s="20" t="s">
        <v>45</v>
      </c>
      <c r="R404" s="20" t="s">
        <v>40</v>
      </c>
      <c r="S404" s="20" t="s">
        <v>31</v>
      </c>
      <c r="T404" s="24" t="s">
        <v>614</v>
      </c>
      <c r="U404" s="20"/>
      <c r="V404" s="20" t="s">
        <v>37</v>
      </c>
      <c r="W404" s="20">
        <v>1</v>
      </c>
    </row>
    <row r="405" spans="1:23" ht="12.75">
      <c r="A405" s="18" t="s">
        <v>33</v>
      </c>
      <c r="B405" s="18" t="s">
        <v>24</v>
      </c>
      <c r="C405" s="42">
        <v>2</v>
      </c>
      <c r="D405" s="26" t="s">
        <v>615</v>
      </c>
      <c r="E405" s="20" t="s">
        <v>105</v>
      </c>
      <c r="F405" s="25" t="s">
        <v>122</v>
      </c>
      <c r="G405" s="20" t="s">
        <v>33</v>
      </c>
      <c r="H405" s="22">
        <v>14</v>
      </c>
      <c r="I405" s="23">
        <v>5869.532998201</v>
      </c>
      <c r="J405" s="23">
        <f>I405*1.75%+I405</f>
        <v>5972.249825669517</v>
      </c>
      <c r="K405" s="23">
        <v>5972.249825669517</v>
      </c>
      <c r="L405" s="23">
        <f>K405+(K405*2.5%)</f>
        <v>6121.556071311255</v>
      </c>
      <c r="M405" s="23">
        <f>L405+(L405*2%)</f>
        <v>6243.987192737481</v>
      </c>
      <c r="N405" s="23">
        <f>M405+(M405*0.9%)</f>
        <v>6300.183077472118</v>
      </c>
      <c r="O405" s="23">
        <f>N405+(N405*3.5%)</f>
        <v>6520.689485183642</v>
      </c>
      <c r="P405" s="23">
        <f>O405+(O405*3.5%)</f>
        <v>6748.91361716507</v>
      </c>
      <c r="Q405" s="20" t="s">
        <v>45</v>
      </c>
      <c r="R405" s="20" t="s">
        <v>40</v>
      </c>
      <c r="S405" s="20" t="s">
        <v>31</v>
      </c>
      <c r="T405" s="25"/>
      <c r="U405" s="25" t="s">
        <v>616</v>
      </c>
      <c r="V405" s="24" t="s">
        <v>37</v>
      </c>
      <c r="W405" s="20">
        <v>2</v>
      </c>
    </row>
    <row r="406" spans="1:23" ht="12.75">
      <c r="A406" s="18" t="s">
        <v>33</v>
      </c>
      <c r="B406" s="18" t="s">
        <v>24</v>
      </c>
      <c r="C406" s="42">
        <v>1</v>
      </c>
      <c r="D406" s="43" t="s">
        <v>140</v>
      </c>
      <c r="E406" s="21" t="s">
        <v>105</v>
      </c>
      <c r="F406" s="25" t="s">
        <v>617</v>
      </c>
      <c r="G406" s="20" t="s">
        <v>33</v>
      </c>
      <c r="H406" s="22">
        <v>14</v>
      </c>
      <c r="I406" s="23">
        <v>4582.601972861001</v>
      </c>
      <c r="J406" s="23">
        <f>I406*1.75%+I406</f>
        <v>4662.797507386068</v>
      </c>
      <c r="K406" s="23">
        <v>4662.797507386068</v>
      </c>
      <c r="L406" s="23">
        <f>K406+(K406*2.5%)</f>
        <v>4779.367445070719</v>
      </c>
      <c r="M406" s="23">
        <f>L406+(L406*2%)</f>
        <v>4874.954793972134</v>
      </c>
      <c r="N406" s="23">
        <f>M406+(M406*0.9%)</f>
        <v>4918.829387117883</v>
      </c>
      <c r="O406" s="23">
        <f>N406+(N406*3.5%)</f>
        <v>5090.988415667009</v>
      </c>
      <c r="P406" s="23">
        <f>O406+(O406*3.5%)</f>
        <v>5269.173010215354</v>
      </c>
      <c r="Q406" s="20" t="s">
        <v>45</v>
      </c>
      <c r="R406" s="20" t="s">
        <v>40</v>
      </c>
      <c r="S406" s="20" t="s">
        <v>31</v>
      </c>
      <c r="T406" s="25"/>
      <c r="U406" s="20"/>
      <c r="V406" s="24" t="s">
        <v>37</v>
      </c>
      <c r="W406" s="22">
        <v>1</v>
      </c>
    </row>
    <row r="407" spans="1:23" ht="12.75">
      <c r="A407" s="37"/>
      <c r="B407" s="86"/>
      <c r="C407" s="86"/>
      <c r="D407" s="81" t="s">
        <v>618</v>
      </c>
      <c r="E407" s="37"/>
      <c r="F407" s="38"/>
      <c r="G407" s="39"/>
      <c r="H407" s="39"/>
      <c r="I407" s="38"/>
      <c r="J407" s="38"/>
      <c r="K407" s="38"/>
      <c r="L407" s="39"/>
      <c r="M407" s="39"/>
      <c r="N407" s="39"/>
      <c r="O407" s="23">
        <f>N407+(N407*3.5%)</f>
        <v>0</v>
      </c>
      <c r="P407" s="15"/>
      <c r="Q407" s="39"/>
      <c r="R407" s="39"/>
      <c r="S407" s="39"/>
      <c r="T407" s="40"/>
      <c r="U407" s="39"/>
      <c r="V407" s="39"/>
      <c r="W407" s="38"/>
    </row>
    <row r="408" spans="1:23" ht="12.75">
      <c r="A408" s="18" t="s">
        <v>40</v>
      </c>
      <c r="B408" s="18" t="s">
        <v>48</v>
      </c>
      <c r="C408" s="42">
        <v>30</v>
      </c>
      <c r="D408" s="26" t="s">
        <v>619</v>
      </c>
      <c r="E408" s="20" t="s">
        <v>26</v>
      </c>
      <c r="F408" s="20" t="s">
        <v>27</v>
      </c>
      <c r="G408" s="20" t="s">
        <v>54</v>
      </c>
      <c r="H408" s="22">
        <v>26</v>
      </c>
      <c r="I408" s="23">
        <v>16972.4642</v>
      </c>
      <c r="J408" s="23">
        <f>I408*1.75%+I408</f>
        <v>17269.4823235</v>
      </c>
      <c r="K408" s="23">
        <v>17269.4823235</v>
      </c>
      <c r="L408" s="23">
        <f>K408+(K408*2.5%)</f>
        <v>17701.2193815875</v>
      </c>
      <c r="M408" s="23">
        <f>L408+(L408*2%)</f>
        <v>18055.24376921925</v>
      </c>
      <c r="N408" s="23">
        <f>M408+(M408*0.9%)</f>
        <v>18217.740963142223</v>
      </c>
      <c r="O408" s="23">
        <f>N408+(N408*3.5%)</f>
        <v>18855.361896852202</v>
      </c>
      <c r="P408" s="23">
        <f>O408+(O408*3.5%)</f>
        <v>19515.299563242028</v>
      </c>
      <c r="Q408" s="20" t="s">
        <v>45</v>
      </c>
      <c r="R408" s="20" t="s">
        <v>40</v>
      </c>
      <c r="S408" s="20" t="s">
        <v>31</v>
      </c>
      <c r="T408" s="24" t="s">
        <v>620</v>
      </c>
      <c r="U408" s="24" t="s">
        <v>36</v>
      </c>
      <c r="V408" s="24" t="s">
        <v>23</v>
      </c>
      <c r="W408" s="20">
        <v>1</v>
      </c>
    </row>
    <row r="409" spans="1:23" ht="12.75">
      <c r="A409" s="18" t="s">
        <v>23</v>
      </c>
      <c r="B409" s="18" t="s">
        <v>24</v>
      </c>
      <c r="C409" s="42">
        <v>1</v>
      </c>
      <c r="D409" s="26" t="s">
        <v>612</v>
      </c>
      <c r="E409" s="20" t="s">
        <v>26</v>
      </c>
      <c r="F409" s="20" t="s">
        <v>57</v>
      </c>
      <c r="G409" s="20" t="s">
        <v>23</v>
      </c>
      <c r="H409" s="22">
        <v>18</v>
      </c>
      <c r="I409" s="23">
        <v>8931.272155791052</v>
      </c>
      <c r="J409" s="23">
        <f>I409*1.75%+I409</f>
        <v>9087.569418517396</v>
      </c>
      <c r="K409" s="23">
        <v>9087.569418517396</v>
      </c>
      <c r="L409" s="23">
        <f>K409+(K409*2.5%)</f>
        <v>9314.75865398033</v>
      </c>
      <c r="M409" s="23">
        <f>L409+(L409*2%)</f>
        <v>9501.053827059937</v>
      </c>
      <c r="N409" s="23">
        <f>M409+(M409*0.9%)</f>
        <v>9586.563311503476</v>
      </c>
      <c r="O409" s="23">
        <f>N409+(N409*3.5%)</f>
        <v>9922.093027406097</v>
      </c>
      <c r="P409" s="23">
        <f>O409+(O409*3.5%)</f>
        <v>10269.36628336531</v>
      </c>
      <c r="Q409" s="20" t="s">
        <v>45</v>
      </c>
      <c r="R409" s="20" t="s">
        <v>40</v>
      </c>
      <c r="S409" s="20" t="s">
        <v>31</v>
      </c>
      <c r="T409" s="25"/>
      <c r="U409" s="20"/>
      <c r="V409" s="24" t="s">
        <v>23</v>
      </c>
      <c r="W409" s="20">
        <v>1</v>
      </c>
    </row>
    <row r="410" spans="1:23" ht="12.75">
      <c r="A410" s="15"/>
      <c r="B410" s="80"/>
      <c r="C410" s="80"/>
      <c r="D410" s="81" t="s">
        <v>621</v>
      </c>
      <c r="E410" s="37"/>
      <c r="F410" s="38"/>
      <c r="G410" s="39"/>
      <c r="H410" s="39"/>
      <c r="I410" s="38"/>
      <c r="J410" s="38"/>
      <c r="K410" s="38"/>
      <c r="L410" s="38"/>
      <c r="M410" s="38"/>
      <c r="N410" s="38"/>
      <c r="O410" s="23">
        <f>N410+(N410*3.5%)</f>
        <v>0</v>
      </c>
      <c r="P410" s="15"/>
      <c r="Q410" s="39"/>
      <c r="R410" s="39"/>
      <c r="S410" s="39"/>
      <c r="T410" s="40"/>
      <c r="U410" s="39"/>
      <c r="V410" s="39"/>
      <c r="W410" s="38"/>
    </row>
    <row r="411" spans="1:23" ht="12.75">
      <c r="A411" s="46" t="s">
        <v>40</v>
      </c>
      <c r="B411" s="46" t="s">
        <v>48</v>
      </c>
      <c r="C411" s="42">
        <v>57</v>
      </c>
      <c r="D411" s="19" t="s">
        <v>622</v>
      </c>
      <c r="E411" s="21" t="s">
        <v>26</v>
      </c>
      <c r="F411" s="21" t="s">
        <v>471</v>
      </c>
      <c r="G411" s="21" t="s">
        <v>40</v>
      </c>
      <c r="H411" s="22">
        <v>30</v>
      </c>
      <c r="I411" s="23">
        <v>28743.98761175</v>
      </c>
      <c r="J411" s="23">
        <f>I411*1.75%+I411</f>
        <v>29247.007394955624</v>
      </c>
      <c r="K411" s="23">
        <v>29247.007394955624</v>
      </c>
      <c r="L411" s="23">
        <f>K411+(K411*2.5%)</f>
        <v>29978.182579829514</v>
      </c>
      <c r="M411" s="23">
        <f>L411+(L411*2%)</f>
        <v>30577.746231426103</v>
      </c>
      <c r="N411" s="23">
        <f>M411+(M411*0.9%)</f>
        <v>30852.94594750894</v>
      </c>
      <c r="O411" s="23">
        <f>N411+(N411*3.5%)</f>
        <v>31932.799055671752</v>
      </c>
      <c r="P411" s="23">
        <f>O411+(O411*3.5%)</f>
        <v>33050.44702262026</v>
      </c>
      <c r="Q411" s="21" t="s">
        <v>45</v>
      </c>
      <c r="R411" s="21" t="s">
        <v>40</v>
      </c>
      <c r="S411" s="20" t="s">
        <v>31</v>
      </c>
      <c r="T411" s="24" t="s">
        <v>623</v>
      </c>
      <c r="U411" s="24" t="s">
        <v>52</v>
      </c>
      <c r="V411" s="24" t="s">
        <v>37</v>
      </c>
      <c r="W411" s="22" t="s">
        <v>146</v>
      </c>
    </row>
    <row r="412" spans="1:23" ht="12.75">
      <c r="A412" s="18" t="s">
        <v>40</v>
      </c>
      <c r="B412" s="18" t="s">
        <v>48</v>
      </c>
      <c r="C412" s="42">
        <v>67</v>
      </c>
      <c r="D412" s="26" t="s">
        <v>624</v>
      </c>
      <c r="E412" s="20" t="s">
        <v>26</v>
      </c>
      <c r="F412" s="20" t="s">
        <v>27</v>
      </c>
      <c r="G412" s="20" t="s">
        <v>54</v>
      </c>
      <c r="H412" s="22">
        <v>26</v>
      </c>
      <c r="I412" s="23">
        <v>16972.4642</v>
      </c>
      <c r="J412" s="23">
        <f>I412*1.75%+I412</f>
        <v>17269.4823235</v>
      </c>
      <c r="K412" s="23">
        <v>17269.4823235</v>
      </c>
      <c r="L412" s="23">
        <f>K412+(K412*2.5%)</f>
        <v>17701.2193815875</v>
      </c>
      <c r="M412" s="23">
        <f>L412+(L412*2%)</f>
        <v>18055.24376921925</v>
      </c>
      <c r="N412" s="23">
        <f>M412+(M412*0.9%)</f>
        <v>18217.740963142223</v>
      </c>
      <c r="O412" s="23">
        <f>N412+(N412*3.5%)</f>
        <v>18855.361896852202</v>
      </c>
      <c r="P412" s="23">
        <f>O412+(O412*3.5%)</f>
        <v>19515.299563242028</v>
      </c>
      <c r="Q412" s="20" t="s">
        <v>45</v>
      </c>
      <c r="R412" s="20" t="s">
        <v>51</v>
      </c>
      <c r="S412" s="20" t="s">
        <v>31</v>
      </c>
      <c r="T412" s="24" t="s">
        <v>625</v>
      </c>
      <c r="U412" s="24" t="s">
        <v>36</v>
      </c>
      <c r="V412" s="24" t="s">
        <v>23</v>
      </c>
      <c r="W412" s="20">
        <v>1</v>
      </c>
    </row>
    <row r="413" spans="1:23" ht="12.75">
      <c r="A413" s="46" t="s">
        <v>33</v>
      </c>
      <c r="B413" s="46" t="s">
        <v>24</v>
      </c>
      <c r="C413" s="42">
        <v>75</v>
      </c>
      <c r="D413" s="26" t="s">
        <v>626</v>
      </c>
      <c r="E413" s="20" t="s">
        <v>26</v>
      </c>
      <c r="F413" s="25" t="s">
        <v>69</v>
      </c>
      <c r="G413" s="20" t="s">
        <v>33</v>
      </c>
      <c r="H413" s="22">
        <v>16</v>
      </c>
      <c r="I413" s="23">
        <v>7799.929536211001</v>
      </c>
      <c r="J413" s="23">
        <f>I413*1.75%+I413</f>
        <v>7936.428303094694</v>
      </c>
      <c r="K413" s="23">
        <v>7936.428303094694</v>
      </c>
      <c r="L413" s="23">
        <f>K413+(K413*2.5%)</f>
        <v>8134.839010672061</v>
      </c>
      <c r="M413" s="23">
        <f>L413+(L413*2%)</f>
        <v>8297.535790885502</v>
      </c>
      <c r="N413" s="23">
        <f>M413+(M413*0.9%)</f>
        <v>8372.213613003472</v>
      </c>
      <c r="O413" s="23">
        <f>N413+(N413*3.5%)</f>
        <v>8665.241089458594</v>
      </c>
      <c r="P413" s="23">
        <f>O413+(O413*3.5%)</f>
        <v>8968.524527589645</v>
      </c>
      <c r="Q413" s="20" t="s">
        <v>45</v>
      </c>
      <c r="R413" s="20" t="s">
        <v>40</v>
      </c>
      <c r="S413" s="20" t="s">
        <v>31</v>
      </c>
      <c r="T413" s="25"/>
      <c r="U413" s="20"/>
      <c r="V413" s="24" t="s">
        <v>37</v>
      </c>
      <c r="W413" s="20">
        <v>2</v>
      </c>
    </row>
    <row r="414" spans="1:23" ht="12.75">
      <c r="A414" s="18" t="s">
        <v>33</v>
      </c>
      <c r="B414" s="18" t="s">
        <v>24</v>
      </c>
      <c r="C414" s="42">
        <v>3</v>
      </c>
      <c r="D414" s="26" t="s">
        <v>627</v>
      </c>
      <c r="E414" s="20" t="s">
        <v>26</v>
      </c>
      <c r="F414" s="25" t="s">
        <v>69</v>
      </c>
      <c r="G414" s="20" t="s">
        <v>33</v>
      </c>
      <c r="H414" s="22">
        <v>15</v>
      </c>
      <c r="I414" s="23">
        <v>6834.731267206</v>
      </c>
      <c r="J414" s="23">
        <f>I414*1.75%+I414</f>
        <v>6954.339064382105</v>
      </c>
      <c r="K414" s="23">
        <v>6954.339064382105</v>
      </c>
      <c r="L414" s="23">
        <f>K414+(K414*2.5%)</f>
        <v>7128.197540991658</v>
      </c>
      <c r="M414" s="23">
        <f>L414+(L414*2%)</f>
        <v>7270.7614918114905</v>
      </c>
      <c r="N414" s="23">
        <f>M414+(M414*0.9%)</f>
        <v>7336.198345237794</v>
      </c>
      <c r="O414" s="23">
        <f>N414+(N414*3.5%)</f>
        <v>7592.965287321116</v>
      </c>
      <c r="P414" s="23">
        <f>O414+(O414*3.5%)</f>
        <v>7858.719072377356</v>
      </c>
      <c r="Q414" s="20" t="s">
        <v>45</v>
      </c>
      <c r="R414" s="20" t="s">
        <v>40</v>
      </c>
      <c r="S414" s="20" t="s">
        <v>31</v>
      </c>
      <c r="T414" s="25"/>
      <c r="U414" s="20" t="s">
        <v>628</v>
      </c>
      <c r="V414" s="24" t="s">
        <v>37</v>
      </c>
      <c r="W414" s="20">
        <v>1</v>
      </c>
    </row>
    <row r="415" spans="1:23" ht="12.75">
      <c r="A415" s="15"/>
      <c r="B415" s="80"/>
      <c r="C415" s="80"/>
      <c r="D415" s="81" t="s">
        <v>629</v>
      </c>
      <c r="E415" s="37"/>
      <c r="F415" s="38"/>
      <c r="G415" s="39"/>
      <c r="H415" s="39"/>
      <c r="I415" s="38"/>
      <c r="J415" s="38"/>
      <c r="K415" s="38"/>
      <c r="L415" s="38"/>
      <c r="M415" s="38"/>
      <c r="N415" s="38"/>
      <c r="O415" s="23">
        <f>N415+(N415*3.5%)</f>
        <v>0</v>
      </c>
      <c r="P415" s="15"/>
      <c r="Q415" s="39"/>
      <c r="R415" s="39"/>
      <c r="S415" s="39"/>
      <c r="T415" s="40"/>
      <c r="U415" s="39"/>
      <c r="V415" s="39"/>
      <c r="W415" s="16"/>
    </row>
    <row r="416" spans="1:23" ht="12.75">
      <c r="A416" s="46" t="s">
        <v>107</v>
      </c>
      <c r="B416" s="46" t="s">
        <v>24</v>
      </c>
      <c r="C416" s="42">
        <v>4</v>
      </c>
      <c r="D416" s="26" t="s">
        <v>630</v>
      </c>
      <c r="E416" s="20" t="s">
        <v>26</v>
      </c>
      <c r="F416" s="25" t="s">
        <v>631</v>
      </c>
      <c r="G416" s="20" t="s">
        <v>158</v>
      </c>
      <c r="H416" s="22">
        <v>21</v>
      </c>
      <c r="I416" s="23">
        <v>9574.73766846105</v>
      </c>
      <c r="J416" s="23">
        <f>I416*1.75%+I416</f>
        <v>9742.295577659119</v>
      </c>
      <c r="K416" s="23">
        <v>9742.295577659119</v>
      </c>
      <c r="L416" s="23">
        <f>K416+(K416*2.5%)</f>
        <v>9985.852967100596</v>
      </c>
      <c r="M416" s="23">
        <f>L416+(L416*2%)</f>
        <v>10185.570026442609</v>
      </c>
      <c r="N416" s="23">
        <f>M416+(M416*0.9%)</f>
        <v>10277.240156680593</v>
      </c>
      <c r="O416" s="23">
        <f>N416+(N416*3.5%)</f>
        <v>10636.943562164413</v>
      </c>
      <c r="P416" s="23">
        <f>O416+(O416*3.5%)</f>
        <v>11009.236586840168</v>
      </c>
      <c r="Q416" s="20" t="s">
        <v>45</v>
      </c>
      <c r="R416" s="20" t="s">
        <v>40</v>
      </c>
      <c r="S416" s="20" t="s">
        <v>31</v>
      </c>
      <c r="T416" s="25" t="s">
        <v>632</v>
      </c>
      <c r="U416" s="20"/>
      <c r="V416" s="24" t="s">
        <v>37</v>
      </c>
      <c r="W416" s="20">
        <v>1</v>
      </c>
    </row>
    <row r="417" spans="1:23" ht="27" customHeight="1">
      <c r="A417" s="12" t="s">
        <v>2</v>
      </c>
      <c r="B417" s="12"/>
      <c r="C417" s="12"/>
      <c r="D417" s="7" t="s">
        <v>633</v>
      </c>
      <c r="E417" s="37"/>
      <c r="F417" s="38"/>
      <c r="G417" s="39"/>
      <c r="H417" s="39"/>
      <c r="I417" s="38"/>
      <c r="J417" s="38"/>
      <c r="K417" s="38"/>
      <c r="L417" s="38"/>
      <c r="M417" s="38"/>
      <c r="N417" s="38"/>
      <c r="O417" s="23">
        <f>N417+(N417*3.5%)</f>
        <v>0</v>
      </c>
      <c r="P417" s="15"/>
      <c r="Q417" s="39"/>
      <c r="R417" s="39"/>
      <c r="S417" s="39"/>
      <c r="T417" s="40"/>
      <c r="U417" s="39"/>
      <c r="V417" s="39"/>
      <c r="W417" s="38"/>
    </row>
    <row r="418" spans="1:23" ht="37.5" customHeight="1">
      <c r="A418" s="12" t="s">
        <v>215</v>
      </c>
      <c r="B418" s="12"/>
      <c r="C418" s="12"/>
      <c r="D418" s="7" t="s">
        <v>5</v>
      </c>
      <c r="E418" s="13" t="s">
        <v>6</v>
      </c>
      <c r="F418" s="13" t="s">
        <v>7</v>
      </c>
      <c r="G418" s="13" t="s">
        <v>8</v>
      </c>
      <c r="H418" s="14" t="s">
        <v>9</v>
      </c>
      <c r="I418" s="15" t="s">
        <v>10</v>
      </c>
      <c r="J418" s="15" t="s">
        <v>594</v>
      </c>
      <c r="K418" s="15" t="s">
        <v>594</v>
      </c>
      <c r="L418" s="15" t="s">
        <v>11</v>
      </c>
      <c r="M418" s="15" t="s">
        <v>12</v>
      </c>
      <c r="N418" s="15" t="s">
        <v>13</v>
      </c>
      <c r="O418" s="23" t="e">
        <f>N418+(N418*3.5%)</f>
        <v>#VALUE!</v>
      </c>
      <c r="P418" s="15" t="s">
        <v>15</v>
      </c>
      <c r="Q418" s="13" t="s">
        <v>16</v>
      </c>
      <c r="R418" s="16" t="s">
        <v>61</v>
      </c>
      <c r="S418" s="13" t="s">
        <v>18</v>
      </c>
      <c r="T418" s="16" t="s">
        <v>19</v>
      </c>
      <c r="U418" s="16" t="s">
        <v>595</v>
      </c>
      <c r="V418" s="16" t="s">
        <v>21</v>
      </c>
      <c r="W418" s="17" t="s">
        <v>22</v>
      </c>
    </row>
    <row r="419" spans="1:23" ht="12.75">
      <c r="A419" s="18" t="s">
        <v>40</v>
      </c>
      <c r="B419" s="18" t="s">
        <v>48</v>
      </c>
      <c r="C419" s="18">
        <v>52</v>
      </c>
      <c r="D419" s="19" t="s">
        <v>634</v>
      </c>
      <c r="E419" s="21" t="s">
        <v>26</v>
      </c>
      <c r="F419" s="21" t="s">
        <v>27</v>
      </c>
      <c r="G419" s="21" t="s">
        <v>40</v>
      </c>
      <c r="H419" s="22">
        <v>28</v>
      </c>
      <c r="I419" s="23">
        <v>23274.41543175</v>
      </c>
      <c r="J419" s="23">
        <f>I419*1.75%+I419</f>
        <v>23681.717701805625</v>
      </c>
      <c r="K419" s="23">
        <v>23681.717701805625</v>
      </c>
      <c r="L419" s="23">
        <f>K419+(K419*2.5%)</f>
        <v>24273.760644350765</v>
      </c>
      <c r="M419" s="23">
        <f>L419+(L419*2%)</f>
        <v>24759.23585723778</v>
      </c>
      <c r="N419" s="23">
        <f>M419+(M419*0.9%)</f>
        <v>24982.06897995292</v>
      </c>
      <c r="O419" s="23">
        <f>N419+(N419*3.5%)</f>
        <v>25856.441394251273</v>
      </c>
      <c r="P419" s="23">
        <f>O419+(O419*3.5%)</f>
        <v>26761.41684305007</v>
      </c>
      <c r="Q419" s="21" t="s">
        <v>29</v>
      </c>
      <c r="R419" s="21" t="s">
        <v>51</v>
      </c>
      <c r="S419" s="21" t="s">
        <v>31</v>
      </c>
      <c r="T419" s="24"/>
      <c r="U419" s="24" t="s">
        <v>52</v>
      </c>
      <c r="V419" s="21" t="s">
        <v>23</v>
      </c>
      <c r="W419" s="20">
        <v>1</v>
      </c>
    </row>
    <row r="420" spans="1:23" ht="12.75">
      <c r="A420" s="18" t="s">
        <v>40</v>
      </c>
      <c r="B420" s="18" t="s">
        <v>48</v>
      </c>
      <c r="C420" s="18">
        <v>33</v>
      </c>
      <c r="D420" s="26" t="s">
        <v>635</v>
      </c>
      <c r="E420" s="20" t="s">
        <v>26</v>
      </c>
      <c r="F420" s="20" t="s">
        <v>57</v>
      </c>
      <c r="G420" s="20" t="s">
        <v>40</v>
      </c>
      <c r="H420" s="22">
        <v>25</v>
      </c>
      <c r="I420" s="23">
        <v>16195.8325534469</v>
      </c>
      <c r="J420" s="23">
        <f>I420*1.75%+I420</f>
        <v>16479.25962313222</v>
      </c>
      <c r="K420" s="23">
        <v>16479.25962313222</v>
      </c>
      <c r="L420" s="23">
        <f>K420+(K420*2.5%)</f>
        <v>16891.241113710526</v>
      </c>
      <c r="M420" s="23">
        <f>L420+(L420*2%)</f>
        <v>17229.065935984738</v>
      </c>
      <c r="N420" s="23">
        <f>M420+(M420*0.9%)</f>
        <v>17384.1275294086</v>
      </c>
      <c r="O420" s="23">
        <f>N420+(N420*3.5%)</f>
        <v>17992.5719929379</v>
      </c>
      <c r="P420" s="23">
        <f>O420+(O420*3.5%)</f>
        <v>18622.312012690727</v>
      </c>
      <c r="Q420" s="20" t="s">
        <v>45</v>
      </c>
      <c r="R420" s="20" t="s">
        <v>40</v>
      </c>
      <c r="S420" s="20" t="s">
        <v>31</v>
      </c>
      <c r="T420" s="25" t="s">
        <v>636</v>
      </c>
      <c r="U420" s="21"/>
      <c r="V420" s="21" t="s">
        <v>23</v>
      </c>
      <c r="W420" s="20">
        <v>1</v>
      </c>
    </row>
    <row r="421" spans="1:23" ht="12.75">
      <c r="A421" s="18" t="s">
        <v>40</v>
      </c>
      <c r="B421" s="18" t="s">
        <v>24</v>
      </c>
      <c r="C421" s="18">
        <v>14</v>
      </c>
      <c r="D421" s="35" t="s">
        <v>56</v>
      </c>
      <c r="E421" s="20" t="s">
        <v>26</v>
      </c>
      <c r="F421" s="20" t="s">
        <v>57</v>
      </c>
      <c r="G421" s="20" t="s">
        <v>40</v>
      </c>
      <c r="H421" s="22">
        <v>23</v>
      </c>
      <c r="I421" s="23">
        <v>13621.9705027669</v>
      </c>
      <c r="J421" s="23">
        <f>I421*1.75%+I421</f>
        <v>13860.354986565322</v>
      </c>
      <c r="K421" s="23">
        <v>13860.354986565322</v>
      </c>
      <c r="L421" s="23">
        <f>K421+(K421*2.5%)</f>
        <v>14206.863861229454</v>
      </c>
      <c r="M421" s="23">
        <f>L421+(L421*2%)</f>
        <v>14491.001138454043</v>
      </c>
      <c r="N421" s="23">
        <f>M421+(M421*0.9%)</f>
        <v>14621.42014870013</v>
      </c>
      <c r="O421" s="23">
        <f>N421+(N421*3.5%)</f>
        <v>15133.169853904634</v>
      </c>
      <c r="P421" s="23">
        <f>O421+(O421*3.5%)</f>
        <v>15662.830798791296</v>
      </c>
      <c r="Q421" s="20" t="s">
        <v>45</v>
      </c>
      <c r="R421" s="20" t="s">
        <v>40</v>
      </c>
      <c r="S421" s="20" t="s">
        <v>31</v>
      </c>
      <c r="T421" s="25" t="s">
        <v>58</v>
      </c>
      <c r="U421" s="36" t="s">
        <v>36</v>
      </c>
      <c r="V421" s="21" t="s">
        <v>23</v>
      </c>
      <c r="W421" s="20">
        <v>1</v>
      </c>
    </row>
    <row r="422" spans="1:23" ht="12.75">
      <c r="A422" s="18" t="s">
        <v>107</v>
      </c>
      <c r="B422" s="18" t="s">
        <v>24</v>
      </c>
      <c r="C422" s="18">
        <v>1</v>
      </c>
      <c r="D422" s="26" t="s">
        <v>156</v>
      </c>
      <c r="E422" s="20" t="s">
        <v>26</v>
      </c>
      <c r="F422" s="20" t="s">
        <v>57</v>
      </c>
      <c r="G422" s="20" t="s">
        <v>107</v>
      </c>
      <c r="H422" s="22">
        <v>21</v>
      </c>
      <c r="I422" s="23">
        <v>10537.476771684998</v>
      </c>
      <c r="J422" s="23">
        <f>I422*1.75%+I422</f>
        <v>10721.882615189486</v>
      </c>
      <c r="K422" s="23">
        <v>10721.882615189486</v>
      </c>
      <c r="L422" s="23">
        <f>K422+(K422*2.5%)</f>
        <v>10989.929680569223</v>
      </c>
      <c r="M422" s="23">
        <f>L422+(L422*2%)</f>
        <v>11209.728274180607</v>
      </c>
      <c r="N422" s="23">
        <f>M422+(M422*0.9%)</f>
        <v>11310.615828648231</v>
      </c>
      <c r="O422" s="23">
        <f>N422+(N422*3.5%)</f>
        <v>11706.48738265092</v>
      </c>
      <c r="P422" s="23">
        <f>O422+(O422*3.5%)</f>
        <v>12116.214441043701</v>
      </c>
      <c r="Q422" s="20" t="s">
        <v>45</v>
      </c>
      <c r="R422" s="20" t="s">
        <v>40</v>
      </c>
      <c r="S422" s="20" t="s">
        <v>31</v>
      </c>
      <c r="T422" s="25" t="s">
        <v>637</v>
      </c>
      <c r="U422" s="20" t="s">
        <v>36</v>
      </c>
      <c r="V422" s="21" t="s">
        <v>23</v>
      </c>
      <c r="W422" s="20">
        <v>1</v>
      </c>
    </row>
    <row r="423" spans="1:23" ht="12.75">
      <c r="A423" s="18" t="s">
        <v>23</v>
      </c>
      <c r="B423" s="18" t="s">
        <v>48</v>
      </c>
      <c r="C423" s="18">
        <v>57</v>
      </c>
      <c r="D423" s="26" t="s">
        <v>638</v>
      </c>
      <c r="E423" s="20" t="s">
        <v>26</v>
      </c>
      <c r="F423" s="20" t="s">
        <v>57</v>
      </c>
      <c r="G423" s="20" t="s">
        <v>23</v>
      </c>
      <c r="H423" s="22">
        <v>19</v>
      </c>
      <c r="I423" s="23">
        <v>9574.920255649999</v>
      </c>
      <c r="J423" s="23">
        <f>I423*1.75%+I423</f>
        <v>9742.481360123873</v>
      </c>
      <c r="K423" s="23">
        <v>9742.481360123873</v>
      </c>
      <c r="L423" s="23">
        <f>K423+(K423*2.5%)</f>
        <v>9986.04339412697</v>
      </c>
      <c r="M423" s="23">
        <f>L423+(L423*2%)</f>
        <v>10185.764262009508</v>
      </c>
      <c r="N423" s="23">
        <f>M423+(M423*0.9%)</f>
        <v>10277.436140367594</v>
      </c>
      <c r="O423" s="23">
        <f>N423+(N423*3.5%)</f>
        <v>10637.14640528046</v>
      </c>
      <c r="P423" s="23">
        <f>O423+(O423*3.5%)</f>
        <v>11009.446529465276</v>
      </c>
      <c r="Q423" s="20" t="s">
        <v>45</v>
      </c>
      <c r="R423" s="20" t="s">
        <v>40</v>
      </c>
      <c r="S423" s="20" t="s">
        <v>31</v>
      </c>
      <c r="T423" s="87"/>
      <c r="U423" s="20"/>
      <c r="V423" s="21" t="s">
        <v>23</v>
      </c>
      <c r="W423" s="20">
        <v>1</v>
      </c>
    </row>
    <row r="424" spans="1:23" ht="12.75">
      <c r="A424" s="18" t="s">
        <v>23</v>
      </c>
      <c r="B424" s="18" t="s">
        <v>24</v>
      </c>
      <c r="C424" s="18">
        <v>93</v>
      </c>
      <c r="D424" s="26" t="s">
        <v>639</v>
      </c>
      <c r="E424" s="20" t="s">
        <v>26</v>
      </c>
      <c r="F424" s="20" t="s">
        <v>57</v>
      </c>
      <c r="G424" s="20" t="s">
        <v>23</v>
      </c>
      <c r="H424" s="22">
        <v>19</v>
      </c>
      <c r="I424" s="23">
        <v>8931.272155791052</v>
      </c>
      <c r="J424" s="23">
        <f>I424*1.75%+I424</f>
        <v>9087.569418517396</v>
      </c>
      <c r="K424" s="23">
        <v>9087.569418517396</v>
      </c>
      <c r="L424" s="23">
        <f>K424+(K424*2.5%)</f>
        <v>9314.75865398033</v>
      </c>
      <c r="M424" s="23">
        <f>L424+(L424*2%)</f>
        <v>9501.053827059937</v>
      </c>
      <c r="N424" s="23">
        <f>M424+(M424*0.9%)</f>
        <v>9586.563311503476</v>
      </c>
      <c r="O424" s="23">
        <f>N424+(N424*3.5%)</f>
        <v>9922.093027406097</v>
      </c>
      <c r="P424" s="23">
        <f>O424+(O424*3.5%)</f>
        <v>10269.36628336531</v>
      </c>
      <c r="Q424" s="20" t="s">
        <v>45</v>
      </c>
      <c r="R424" s="20" t="s">
        <v>40</v>
      </c>
      <c r="S424" s="20" t="s">
        <v>31</v>
      </c>
      <c r="T424" s="25"/>
      <c r="U424" s="20"/>
      <c r="V424" s="20" t="s">
        <v>23</v>
      </c>
      <c r="W424" s="20">
        <v>2</v>
      </c>
    </row>
    <row r="425" spans="1:23" ht="12.75">
      <c r="A425" s="18" t="s">
        <v>33</v>
      </c>
      <c r="B425" s="18" t="s">
        <v>24</v>
      </c>
      <c r="C425" s="18">
        <v>3</v>
      </c>
      <c r="D425" s="26" t="s">
        <v>267</v>
      </c>
      <c r="E425" s="20" t="s">
        <v>26</v>
      </c>
      <c r="F425" s="20" t="s">
        <v>69</v>
      </c>
      <c r="G425" s="20" t="s">
        <v>33</v>
      </c>
      <c r="H425" s="22">
        <v>15</v>
      </c>
      <c r="I425" s="23">
        <v>6834.8622888499995</v>
      </c>
      <c r="J425" s="23">
        <f>I425*1.75%+I425</f>
        <v>6954.472378904875</v>
      </c>
      <c r="K425" s="23">
        <v>6954.472378904875</v>
      </c>
      <c r="L425" s="23">
        <f>K425+(K425*2.5%)</f>
        <v>7128.3341883774965</v>
      </c>
      <c r="M425" s="23">
        <f>L425+(L425*2%)</f>
        <v>7270.900872145046</v>
      </c>
      <c r="N425" s="23">
        <f>M425+(M425*0.9%)</f>
        <v>7336.338979994352</v>
      </c>
      <c r="O425" s="23">
        <f>N425+(N425*3.5%)</f>
        <v>7593.110844294154</v>
      </c>
      <c r="P425" s="23">
        <f>O425+(O425*3.5%)</f>
        <v>7858.869723844449</v>
      </c>
      <c r="Q425" s="20" t="s">
        <v>45</v>
      </c>
      <c r="R425" s="20" t="s">
        <v>40</v>
      </c>
      <c r="S425" s="20" t="s">
        <v>31</v>
      </c>
      <c r="T425" s="25"/>
      <c r="U425" s="20" t="s">
        <v>75</v>
      </c>
      <c r="V425" s="20" t="s">
        <v>37</v>
      </c>
      <c r="W425" s="20">
        <v>3</v>
      </c>
    </row>
    <row r="426" spans="1:23" ht="27" customHeight="1">
      <c r="A426" s="12" t="s">
        <v>2</v>
      </c>
      <c r="B426" s="12"/>
      <c r="C426" s="12"/>
      <c r="D426" s="7" t="s">
        <v>640</v>
      </c>
      <c r="E426" s="37"/>
      <c r="F426" s="38"/>
      <c r="G426" s="39"/>
      <c r="H426" s="39"/>
      <c r="I426" s="38"/>
      <c r="J426" s="38"/>
      <c r="K426" s="38"/>
      <c r="L426" s="38"/>
      <c r="M426" s="38"/>
      <c r="N426" s="38"/>
      <c r="O426" s="23">
        <f>N426+(N426*3.5%)</f>
        <v>0</v>
      </c>
      <c r="P426" s="15"/>
      <c r="Q426" s="39"/>
      <c r="R426" s="39"/>
      <c r="S426" s="39"/>
      <c r="T426" s="40"/>
      <c r="U426" s="39"/>
      <c r="V426" s="39"/>
      <c r="W426" s="38"/>
    </row>
    <row r="427" spans="1:23" ht="37.5" customHeight="1">
      <c r="A427" s="12" t="s">
        <v>641</v>
      </c>
      <c r="B427" s="12"/>
      <c r="C427" s="12"/>
      <c r="D427" s="7" t="s">
        <v>5</v>
      </c>
      <c r="E427" s="17" t="s">
        <v>6</v>
      </c>
      <c r="F427" s="17" t="s">
        <v>7</v>
      </c>
      <c r="G427" s="13" t="s">
        <v>8</v>
      </c>
      <c r="H427" s="14" t="s">
        <v>9</v>
      </c>
      <c r="I427" s="15" t="s">
        <v>10</v>
      </c>
      <c r="J427" s="15"/>
      <c r="K427" s="15"/>
      <c r="L427" s="15" t="s">
        <v>11</v>
      </c>
      <c r="M427" s="15" t="s">
        <v>12</v>
      </c>
      <c r="N427" s="15"/>
      <c r="O427" s="23">
        <f>N427+(N427*3.5%)</f>
        <v>0</v>
      </c>
      <c r="P427" s="15" t="s">
        <v>15</v>
      </c>
      <c r="Q427" s="13" t="s">
        <v>16</v>
      </c>
      <c r="R427" s="16" t="s">
        <v>61</v>
      </c>
      <c r="S427" s="13" t="s">
        <v>18</v>
      </c>
      <c r="T427" s="16" t="s">
        <v>19</v>
      </c>
      <c r="U427" s="16" t="s">
        <v>20</v>
      </c>
      <c r="V427" s="16" t="s">
        <v>21</v>
      </c>
      <c r="W427" s="17" t="s">
        <v>22</v>
      </c>
    </row>
    <row r="428" spans="1:23" ht="12.75">
      <c r="A428" s="18" t="s">
        <v>40</v>
      </c>
      <c r="B428" s="18" t="s">
        <v>48</v>
      </c>
      <c r="C428" s="42">
        <v>69</v>
      </c>
      <c r="D428" s="62" t="s">
        <v>642</v>
      </c>
      <c r="E428" s="25" t="s">
        <v>26</v>
      </c>
      <c r="F428" s="25" t="s">
        <v>643</v>
      </c>
      <c r="G428" s="20" t="s">
        <v>40</v>
      </c>
      <c r="H428" s="22">
        <v>28</v>
      </c>
      <c r="I428" s="23">
        <v>21987.457599999998</v>
      </c>
      <c r="J428" s="23">
        <f>I428*1.75%+I428</f>
        <v>22372.238107999998</v>
      </c>
      <c r="K428" s="23">
        <v>22372.238107999998</v>
      </c>
      <c r="L428" s="23">
        <f>K428+(K428*2.5%)</f>
        <v>22931.5440607</v>
      </c>
      <c r="M428" s="23">
        <f>L428+(L428*2%)</f>
        <v>23390.174941914</v>
      </c>
      <c r="N428" s="23">
        <f>M428+(M428*0.9%)</f>
        <v>23600.686516391226</v>
      </c>
      <c r="O428" s="23">
        <f>N428+(N428*3.5%)</f>
        <v>24426.71054446492</v>
      </c>
      <c r="P428" s="23">
        <f>O428+(O428*3.5%)</f>
        <v>25281.645413521193</v>
      </c>
      <c r="Q428" s="20" t="s">
        <v>29</v>
      </c>
      <c r="R428" s="20" t="s">
        <v>51</v>
      </c>
      <c r="S428" s="20" t="s">
        <v>31</v>
      </c>
      <c r="T428" s="88" t="s">
        <v>644</v>
      </c>
      <c r="U428" s="24" t="s">
        <v>52</v>
      </c>
      <c r="V428" s="24" t="s">
        <v>37</v>
      </c>
      <c r="W428" s="20">
        <v>1</v>
      </c>
    </row>
    <row r="429" spans="1:23" ht="12.75">
      <c r="A429" s="46" t="s">
        <v>107</v>
      </c>
      <c r="B429" s="46" t="s">
        <v>48</v>
      </c>
      <c r="C429" s="42">
        <v>22</v>
      </c>
      <c r="D429" s="26" t="s">
        <v>645</v>
      </c>
      <c r="E429" s="20" t="s">
        <v>26</v>
      </c>
      <c r="F429" s="25" t="s">
        <v>646</v>
      </c>
      <c r="G429" s="20" t="s">
        <v>158</v>
      </c>
      <c r="H429" s="22">
        <v>22</v>
      </c>
      <c r="I429" s="23">
        <v>14722.752895650001</v>
      </c>
      <c r="J429" s="23">
        <f>I429*1.75%+I429</f>
        <v>14980.401071323877</v>
      </c>
      <c r="K429" s="23">
        <v>14980.401071323877</v>
      </c>
      <c r="L429" s="23">
        <f>K429+(K429*2.5%)</f>
        <v>15354.911098106973</v>
      </c>
      <c r="M429" s="23">
        <f>L429+(L429*2%)</f>
        <v>15662.009320069114</v>
      </c>
      <c r="N429" s="23">
        <f>M429+(M429*0.9%)</f>
        <v>15802.967403949735</v>
      </c>
      <c r="O429" s="23">
        <f>N429+(N429*3.5%)</f>
        <v>16356.071263087975</v>
      </c>
      <c r="P429" s="23">
        <f>O429+(O429*3.5%)</f>
        <v>16928.533757296056</v>
      </c>
      <c r="Q429" s="20" t="s">
        <v>45</v>
      </c>
      <c r="R429" s="20" t="s">
        <v>40</v>
      </c>
      <c r="S429" s="20" t="s">
        <v>31</v>
      </c>
      <c r="T429" s="25" t="s">
        <v>647</v>
      </c>
      <c r="U429" s="24" t="s">
        <v>137</v>
      </c>
      <c r="V429" s="24" t="s">
        <v>37</v>
      </c>
      <c r="W429" s="20">
        <v>1</v>
      </c>
    </row>
    <row r="430" spans="1:23" ht="12.75">
      <c r="A430" s="46" t="s">
        <v>40</v>
      </c>
      <c r="B430" s="46" t="s">
        <v>48</v>
      </c>
      <c r="C430" s="42">
        <v>21</v>
      </c>
      <c r="D430" s="43" t="s">
        <v>648</v>
      </c>
      <c r="E430" s="20" t="s">
        <v>26</v>
      </c>
      <c r="F430" s="25" t="s">
        <v>643</v>
      </c>
      <c r="G430" s="20" t="s">
        <v>54</v>
      </c>
      <c r="H430" s="22">
        <v>24</v>
      </c>
      <c r="I430" s="23">
        <v>17937.68679435</v>
      </c>
      <c r="J430" s="23">
        <f>I430*1.75%+I430</f>
        <v>18251.596313251124</v>
      </c>
      <c r="K430" s="23">
        <v>18251.596313251124</v>
      </c>
      <c r="L430" s="23">
        <f>K430+(K430*2.5%)</f>
        <v>18707.8862210824</v>
      </c>
      <c r="M430" s="23">
        <f>L430+(L430*2%)</f>
        <v>19082.04394550405</v>
      </c>
      <c r="N430" s="23">
        <f>M430+(M430*0.9%)</f>
        <v>19253.782341013586</v>
      </c>
      <c r="O430" s="23">
        <f>N430+(N430*3.5%)</f>
        <v>19927.664722949063</v>
      </c>
      <c r="P430" s="23">
        <f>O430+(O430*3.5%)</f>
        <v>20625.13298825228</v>
      </c>
      <c r="Q430" s="20" t="s">
        <v>45</v>
      </c>
      <c r="R430" s="20" t="s">
        <v>40</v>
      </c>
      <c r="S430" s="20" t="s">
        <v>31</v>
      </c>
      <c r="T430" s="25" t="s">
        <v>649</v>
      </c>
      <c r="U430" s="24" t="s">
        <v>137</v>
      </c>
      <c r="V430" s="24" t="s">
        <v>37</v>
      </c>
      <c r="W430" s="20">
        <v>1</v>
      </c>
    </row>
    <row r="431" spans="1:23" ht="12.75">
      <c r="A431" s="46" t="s">
        <v>40</v>
      </c>
      <c r="B431" s="46" t="s">
        <v>48</v>
      </c>
      <c r="C431" s="42">
        <v>62</v>
      </c>
      <c r="D431" s="43" t="s">
        <v>650</v>
      </c>
      <c r="E431" s="25" t="s">
        <v>26</v>
      </c>
      <c r="F431" s="25" t="s">
        <v>643</v>
      </c>
      <c r="G431" s="20" t="s">
        <v>54</v>
      </c>
      <c r="H431" s="22">
        <v>24</v>
      </c>
      <c r="I431" s="23">
        <v>15363.77047435</v>
      </c>
      <c r="J431" s="23">
        <f>I431*1.75%+I431</f>
        <v>15632.636457651124</v>
      </c>
      <c r="K431" s="23">
        <v>15632.636457651124</v>
      </c>
      <c r="L431" s="23">
        <f>K431+(K431*2.5%)</f>
        <v>16023.452369092402</v>
      </c>
      <c r="M431" s="23">
        <f>L431+(L431*2%)</f>
        <v>16343.92141647425</v>
      </c>
      <c r="N431" s="23">
        <f>M431+(M431*0.9%)</f>
        <v>16491.016709222517</v>
      </c>
      <c r="O431" s="23">
        <f>N431+(N431*3.5%)</f>
        <v>17068.202294045306</v>
      </c>
      <c r="P431" s="23">
        <f>O431+(O431*3.5%)</f>
        <v>17665.58937433689</v>
      </c>
      <c r="Q431" s="20" t="s">
        <v>45</v>
      </c>
      <c r="R431" s="20" t="s">
        <v>40</v>
      </c>
      <c r="S431" s="20" t="s">
        <v>31</v>
      </c>
      <c r="T431" s="25" t="s">
        <v>651</v>
      </c>
      <c r="U431" s="20" t="s">
        <v>281</v>
      </c>
      <c r="V431" s="24" t="s">
        <v>37</v>
      </c>
      <c r="W431" s="20">
        <v>1</v>
      </c>
    </row>
    <row r="432" spans="1:23" ht="12.75">
      <c r="A432" s="18" t="s">
        <v>40</v>
      </c>
      <c r="B432" s="18" t="s">
        <v>24</v>
      </c>
      <c r="C432" s="42">
        <v>44</v>
      </c>
      <c r="D432" s="26" t="s">
        <v>652</v>
      </c>
      <c r="E432" s="20" t="s">
        <v>26</v>
      </c>
      <c r="F432" s="25" t="s">
        <v>83</v>
      </c>
      <c r="G432" s="20" t="s">
        <v>40</v>
      </c>
      <c r="H432" s="22">
        <v>25</v>
      </c>
      <c r="I432" s="23">
        <v>16196.14555175</v>
      </c>
      <c r="J432" s="23">
        <f>I432*1.75%+I432</f>
        <v>16479.578098905626</v>
      </c>
      <c r="K432" s="23">
        <v>16479.578098905626</v>
      </c>
      <c r="L432" s="23">
        <f>K432+(K432*2.5%)</f>
        <v>16891.567551378266</v>
      </c>
      <c r="M432" s="23">
        <f>L432+(L432*2%)</f>
        <v>17229.398902405832</v>
      </c>
      <c r="N432" s="23">
        <f>M432+(M432*0.9%)</f>
        <v>17384.463492527484</v>
      </c>
      <c r="O432" s="23">
        <f>N432+(N432*3.5%)</f>
        <v>17992.919714765947</v>
      </c>
      <c r="P432" s="23">
        <f>O432+(O432*3.5%)</f>
        <v>18622.671904782754</v>
      </c>
      <c r="Q432" s="20" t="s">
        <v>45</v>
      </c>
      <c r="R432" s="20" t="s">
        <v>40</v>
      </c>
      <c r="S432" s="20" t="s">
        <v>31</v>
      </c>
      <c r="T432" s="26" t="s">
        <v>653</v>
      </c>
      <c r="U432" s="41" t="s">
        <v>36</v>
      </c>
      <c r="V432" s="24" t="s">
        <v>37</v>
      </c>
      <c r="W432" s="20">
        <v>2</v>
      </c>
    </row>
    <row r="433" spans="1:23" ht="12.75">
      <c r="A433" s="46" t="s">
        <v>107</v>
      </c>
      <c r="B433" s="46" t="s">
        <v>24</v>
      </c>
      <c r="C433" s="42">
        <v>46</v>
      </c>
      <c r="D433" s="43" t="s">
        <v>654</v>
      </c>
      <c r="E433" s="20" t="s">
        <v>26</v>
      </c>
      <c r="F433" s="25" t="s">
        <v>131</v>
      </c>
      <c r="G433" s="20" t="s">
        <v>107</v>
      </c>
      <c r="H433" s="22">
        <v>23</v>
      </c>
      <c r="I433" s="23">
        <v>12789.85415435</v>
      </c>
      <c r="J433" s="23">
        <f>I433*1.75%+I433</f>
        <v>13013.676602051124</v>
      </c>
      <c r="K433" s="23">
        <v>13013.676602051124</v>
      </c>
      <c r="L433" s="23">
        <f>K433+(K433*2.5%)</f>
        <v>13339.018517102402</v>
      </c>
      <c r="M433" s="23">
        <f>L433+(L433*2%)</f>
        <v>13605.79888744445</v>
      </c>
      <c r="N433" s="23">
        <f>M433+(M433*0.9%)</f>
        <v>13728.25107743145</v>
      </c>
      <c r="O433" s="23">
        <f>N433+(N433*3.5%)</f>
        <v>14208.739865141551</v>
      </c>
      <c r="P433" s="23">
        <f>O433+(O433*3.5%)</f>
        <v>14706.045760421506</v>
      </c>
      <c r="Q433" s="20" t="s">
        <v>45</v>
      </c>
      <c r="R433" s="20" t="s">
        <v>40</v>
      </c>
      <c r="S433" s="20" t="s">
        <v>31</v>
      </c>
      <c r="T433" s="25" t="s">
        <v>655</v>
      </c>
      <c r="U433" s="20"/>
      <c r="V433" s="24" t="s">
        <v>37</v>
      </c>
      <c r="W433" s="20">
        <v>1</v>
      </c>
    </row>
    <row r="434" spans="1:23" ht="12.75">
      <c r="A434" s="46" t="s">
        <v>107</v>
      </c>
      <c r="B434" s="46" t="s">
        <v>24</v>
      </c>
      <c r="C434" s="42">
        <v>47</v>
      </c>
      <c r="D434" s="43" t="s">
        <v>656</v>
      </c>
      <c r="E434" s="20" t="s">
        <v>26</v>
      </c>
      <c r="F434" s="25" t="s">
        <v>131</v>
      </c>
      <c r="G434" s="20" t="s">
        <v>107</v>
      </c>
      <c r="H434" s="22">
        <v>21</v>
      </c>
      <c r="I434" s="23">
        <v>12789.85415435</v>
      </c>
      <c r="J434" s="23">
        <f>I434*1.75%+I434</f>
        <v>13013.676602051124</v>
      </c>
      <c r="K434" s="23">
        <v>13013.676602051124</v>
      </c>
      <c r="L434" s="23">
        <f>K434+(K434*2.5%)</f>
        <v>13339.018517102402</v>
      </c>
      <c r="M434" s="23">
        <f>L434+(L434*2%)</f>
        <v>13605.79888744445</v>
      </c>
      <c r="N434" s="23">
        <f>M434+(M434*0.9%)</f>
        <v>13728.25107743145</v>
      </c>
      <c r="O434" s="23">
        <f>N434+(N434*3.5%)</f>
        <v>14208.739865141551</v>
      </c>
      <c r="P434" s="23">
        <f>O434+(O434*3.5%)</f>
        <v>14706.045760421506</v>
      </c>
      <c r="Q434" s="20" t="s">
        <v>45</v>
      </c>
      <c r="R434" s="20" t="s">
        <v>40</v>
      </c>
      <c r="S434" s="20" t="s">
        <v>31</v>
      </c>
      <c r="T434" s="25" t="s">
        <v>657</v>
      </c>
      <c r="U434" s="20"/>
      <c r="V434" s="24" t="s">
        <v>37</v>
      </c>
      <c r="W434" s="20">
        <v>1</v>
      </c>
    </row>
    <row r="435" spans="1:23" ht="12.75">
      <c r="A435" s="18" t="s">
        <v>23</v>
      </c>
      <c r="B435" s="18" t="s">
        <v>48</v>
      </c>
      <c r="C435" s="42">
        <v>11</v>
      </c>
      <c r="D435" s="43" t="s">
        <v>658</v>
      </c>
      <c r="E435" s="20" t="s">
        <v>26</v>
      </c>
      <c r="F435" s="25" t="s">
        <v>659</v>
      </c>
      <c r="G435" s="21" t="s">
        <v>23</v>
      </c>
      <c r="H435" s="22">
        <v>20</v>
      </c>
      <c r="I435" s="23">
        <v>11505.357495650002</v>
      </c>
      <c r="J435" s="23">
        <f>I435*1.75%+I435</f>
        <v>11706.701251823877</v>
      </c>
      <c r="K435" s="23">
        <v>11706.701251823877</v>
      </c>
      <c r="L435" s="23">
        <f>K435+(K435*2.5%)</f>
        <v>11999.368783119475</v>
      </c>
      <c r="M435" s="23">
        <f>L435+(L435*2%)</f>
        <v>12239.356158781864</v>
      </c>
      <c r="N435" s="23">
        <f>M435+(M435*0.9%)</f>
        <v>12349.5103642109</v>
      </c>
      <c r="O435" s="23">
        <f>N435+(N435*3.5%)</f>
        <v>12781.743226958282</v>
      </c>
      <c r="P435" s="23">
        <f>O435+(O435*3.5%)</f>
        <v>13229.104239901822</v>
      </c>
      <c r="Q435" s="20" t="s">
        <v>45</v>
      </c>
      <c r="R435" s="20" t="s">
        <v>40</v>
      </c>
      <c r="S435" s="20" t="s">
        <v>31</v>
      </c>
      <c r="T435" s="25" t="s">
        <v>660</v>
      </c>
      <c r="U435" s="20" t="s">
        <v>344</v>
      </c>
      <c r="V435" s="24" t="s">
        <v>37</v>
      </c>
      <c r="W435" s="20">
        <v>1</v>
      </c>
    </row>
    <row r="436" spans="1:23" ht="12.75">
      <c r="A436" s="18" t="s">
        <v>107</v>
      </c>
      <c r="B436" s="18" t="s">
        <v>24</v>
      </c>
      <c r="C436" s="42">
        <v>23</v>
      </c>
      <c r="D436" s="26" t="s">
        <v>661</v>
      </c>
      <c r="E436" s="20" t="s">
        <v>26</v>
      </c>
      <c r="F436" s="25" t="s">
        <v>631</v>
      </c>
      <c r="G436" s="20" t="s">
        <v>158</v>
      </c>
      <c r="H436" s="22">
        <v>22</v>
      </c>
      <c r="I436" s="23">
        <v>13435.79473565</v>
      </c>
      <c r="J436" s="23">
        <f>I436*1.75%+I436</f>
        <v>13670.921143523876</v>
      </c>
      <c r="K436" s="23">
        <v>13670.921143523876</v>
      </c>
      <c r="L436" s="23">
        <f>K436+(K436*2.5%)</f>
        <v>14012.694172111973</v>
      </c>
      <c r="M436" s="23">
        <f>L436+(L436*2%)</f>
        <v>14292.948055554212</v>
      </c>
      <c r="N436" s="23">
        <f>M436+(M436*0.9%)</f>
        <v>14421.5845880542</v>
      </c>
      <c r="O436" s="23">
        <f>N436+(N436*3.5%)</f>
        <v>14926.340048636097</v>
      </c>
      <c r="P436" s="23">
        <f>O436+(O436*3.5%)</f>
        <v>15448.761950338361</v>
      </c>
      <c r="Q436" s="20" t="s">
        <v>45</v>
      </c>
      <c r="R436" s="20" t="s">
        <v>40</v>
      </c>
      <c r="S436" s="20" t="s">
        <v>31</v>
      </c>
      <c r="T436" s="25" t="s">
        <v>662</v>
      </c>
      <c r="U436" s="24" t="s">
        <v>36</v>
      </c>
      <c r="V436" s="24" t="s">
        <v>37</v>
      </c>
      <c r="W436" s="20">
        <v>2</v>
      </c>
    </row>
    <row r="437" spans="1:23" ht="12.75">
      <c r="A437" s="18" t="s">
        <v>107</v>
      </c>
      <c r="B437" s="18" t="s">
        <v>24</v>
      </c>
      <c r="C437" s="42">
        <v>10</v>
      </c>
      <c r="D437" s="26" t="s">
        <v>663</v>
      </c>
      <c r="E437" s="20" t="s">
        <v>26</v>
      </c>
      <c r="F437" s="25" t="s">
        <v>631</v>
      </c>
      <c r="G437" s="20" t="s">
        <v>158</v>
      </c>
      <c r="H437" s="22">
        <v>21</v>
      </c>
      <c r="I437" s="23">
        <v>12470.57611565</v>
      </c>
      <c r="J437" s="23">
        <f>I437*1.75%+I437</f>
        <v>12688.811197673875</v>
      </c>
      <c r="K437" s="23">
        <v>12688.811197673875</v>
      </c>
      <c r="L437" s="23">
        <f>K437+(K437*2.5%)</f>
        <v>13006.031477615721</v>
      </c>
      <c r="M437" s="23">
        <f>L437+(L437*2%)</f>
        <v>13266.152107168036</v>
      </c>
      <c r="N437" s="23">
        <f>M437+(M437*0.9%)</f>
        <v>13385.54747613255</v>
      </c>
      <c r="O437" s="23">
        <f>N437+(N437*3.5%)</f>
        <v>13854.041637797189</v>
      </c>
      <c r="P437" s="23">
        <f>O437+(O437*3.5%)</f>
        <v>14338.93309512009</v>
      </c>
      <c r="Q437" s="20" t="s">
        <v>45</v>
      </c>
      <c r="R437" s="20" t="s">
        <v>40</v>
      </c>
      <c r="S437" s="20" t="s">
        <v>31</v>
      </c>
      <c r="T437" s="25" t="s">
        <v>664</v>
      </c>
      <c r="U437" s="20" t="s">
        <v>665</v>
      </c>
      <c r="V437" s="24" t="s">
        <v>37</v>
      </c>
      <c r="W437" s="20">
        <v>1</v>
      </c>
    </row>
    <row r="438" spans="1:23" s="89" customFormat="1" ht="12.75">
      <c r="A438" s="20" t="s">
        <v>23</v>
      </c>
      <c r="B438" s="20" t="s">
        <v>24</v>
      </c>
      <c r="C438" s="25">
        <v>37</v>
      </c>
      <c r="D438" s="26" t="s">
        <v>666</v>
      </c>
      <c r="E438" s="20" t="s">
        <v>26</v>
      </c>
      <c r="F438" s="25" t="s">
        <v>659</v>
      </c>
      <c r="G438" s="20" t="s">
        <v>23</v>
      </c>
      <c r="H438" s="22">
        <v>20</v>
      </c>
      <c r="I438" s="23">
        <v>10218.20318113105</v>
      </c>
      <c r="J438" s="23">
        <f>I438*1.75%+I438</f>
        <v>10397.021736800843</v>
      </c>
      <c r="K438" s="23">
        <v>10397.021736800843</v>
      </c>
      <c r="L438" s="23">
        <f>K438+(K438*2.5%)</f>
        <v>10656.947280220864</v>
      </c>
      <c r="M438" s="23">
        <f>L438+(L438*2%)</f>
        <v>10870.086225825282</v>
      </c>
      <c r="N438" s="23">
        <f>M438+(M438*0.9%)</f>
        <v>10967.91700185771</v>
      </c>
      <c r="O438" s="23">
        <f>N438+(N438*3.5%)</f>
        <v>11351.79409692273</v>
      </c>
      <c r="P438" s="23">
        <f>O438+(O438*3.5%)</f>
        <v>11749.106890315024</v>
      </c>
      <c r="Q438" s="20" t="s">
        <v>45</v>
      </c>
      <c r="R438" s="20" t="s">
        <v>40</v>
      </c>
      <c r="S438" s="20" t="s">
        <v>31</v>
      </c>
      <c r="T438" s="25" t="s">
        <v>667</v>
      </c>
      <c r="U438" s="20" t="s">
        <v>665</v>
      </c>
      <c r="V438" s="24" t="s">
        <v>37</v>
      </c>
      <c r="W438" s="20">
        <v>1</v>
      </c>
    </row>
    <row r="439" spans="1:23" ht="12.75">
      <c r="A439" s="18" t="s">
        <v>23</v>
      </c>
      <c r="B439" s="18" t="s">
        <v>24</v>
      </c>
      <c r="C439" s="42">
        <v>37</v>
      </c>
      <c r="D439" s="26" t="s">
        <v>668</v>
      </c>
      <c r="E439" s="20" t="s">
        <v>26</v>
      </c>
      <c r="F439" s="25" t="s">
        <v>659</v>
      </c>
      <c r="G439" s="20" t="s">
        <v>23</v>
      </c>
      <c r="H439" s="22">
        <v>20</v>
      </c>
      <c r="I439" s="23">
        <v>10218.20318113105</v>
      </c>
      <c r="J439" s="23">
        <f>I439*1.75%+I439</f>
        <v>10397.021736800843</v>
      </c>
      <c r="K439" s="23">
        <v>10397.021736800843</v>
      </c>
      <c r="L439" s="23">
        <f>K439+(K439*2.5%)</f>
        <v>10656.947280220864</v>
      </c>
      <c r="M439" s="23">
        <f>L439+(L439*2%)</f>
        <v>10870.086225825282</v>
      </c>
      <c r="N439" s="23">
        <f>M439+(M439*0.9%)</f>
        <v>10967.91700185771</v>
      </c>
      <c r="O439" s="23">
        <f>N439+(N439*3.5%)</f>
        <v>11351.79409692273</v>
      </c>
      <c r="P439" s="23">
        <f>O439+(O439*3.5%)</f>
        <v>11749.106890315024</v>
      </c>
      <c r="Q439" s="20" t="s">
        <v>45</v>
      </c>
      <c r="R439" s="20" t="s">
        <v>40</v>
      </c>
      <c r="S439" s="20" t="s">
        <v>31</v>
      </c>
      <c r="T439" s="25" t="s">
        <v>667</v>
      </c>
      <c r="U439" s="20" t="s">
        <v>665</v>
      </c>
      <c r="V439" s="24" t="s">
        <v>37</v>
      </c>
      <c r="W439" s="20">
        <v>1</v>
      </c>
    </row>
    <row r="440" spans="1:23" ht="12.75">
      <c r="A440" s="18" t="s">
        <v>23</v>
      </c>
      <c r="B440" s="18" t="s">
        <v>24</v>
      </c>
      <c r="C440" s="42">
        <v>25</v>
      </c>
      <c r="D440" s="43" t="s">
        <v>669</v>
      </c>
      <c r="E440" s="20" t="s">
        <v>26</v>
      </c>
      <c r="F440" s="25" t="s">
        <v>659</v>
      </c>
      <c r="G440" s="20" t="s">
        <v>23</v>
      </c>
      <c r="H440" s="22">
        <v>19</v>
      </c>
      <c r="I440" s="23">
        <v>10861.878415649999</v>
      </c>
      <c r="J440" s="23">
        <f>I440*1.75%+I440</f>
        <v>11051.961287923874</v>
      </c>
      <c r="K440" s="23">
        <v>11051.961287923874</v>
      </c>
      <c r="L440" s="23">
        <f>K440+(K440*2.5%)</f>
        <v>11328.26032012197</v>
      </c>
      <c r="M440" s="23">
        <f>L440+(L440*2%)</f>
        <v>11554.82552652441</v>
      </c>
      <c r="N440" s="23">
        <f>M440+(M440*0.9%)</f>
        <v>11658.818956263129</v>
      </c>
      <c r="O440" s="23">
        <f>N440+(N440*3.5%)</f>
        <v>12066.877619732339</v>
      </c>
      <c r="P440" s="23">
        <f>O440+(O440*3.5%)</f>
        <v>12489.218336422971</v>
      </c>
      <c r="Q440" s="20" t="s">
        <v>45</v>
      </c>
      <c r="R440" s="20" t="s">
        <v>40</v>
      </c>
      <c r="S440" s="20" t="s">
        <v>31</v>
      </c>
      <c r="T440" s="25" t="s">
        <v>670</v>
      </c>
      <c r="U440" s="20" t="s">
        <v>344</v>
      </c>
      <c r="V440" s="24" t="s">
        <v>37</v>
      </c>
      <c r="W440" s="20">
        <v>2</v>
      </c>
    </row>
    <row r="441" spans="1:23" ht="12.75">
      <c r="A441" s="18" t="s">
        <v>23</v>
      </c>
      <c r="B441" s="18" t="s">
        <v>24</v>
      </c>
      <c r="C441" s="42">
        <v>21</v>
      </c>
      <c r="D441" s="26" t="s">
        <v>671</v>
      </c>
      <c r="E441" s="20" t="s">
        <v>26</v>
      </c>
      <c r="F441" s="25" t="s">
        <v>659</v>
      </c>
      <c r="G441" s="20" t="s">
        <v>23</v>
      </c>
      <c r="H441" s="22">
        <v>17</v>
      </c>
      <c r="I441" s="23">
        <v>7966.073886786051</v>
      </c>
      <c r="J441" s="23">
        <f>I441*1.75%+I441</f>
        <v>8105.4801798048065</v>
      </c>
      <c r="K441" s="23">
        <v>8105.4801798048065</v>
      </c>
      <c r="L441" s="23">
        <f>K441+(K441*2.5%)</f>
        <v>8308.117184299927</v>
      </c>
      <c r="M441" s="23">
        <f>L441+(L441*2%)</f>
        <v>8474.279527985926</v>
      </c>
      <c r="N441" s="23">
        <f>M441+(M441*0.9%)</f>
        <v>8550.5480437378</v>
      </c>
      <c r="O441" s="23">
        <f>N441+(N441*3.5%)</f>
        <v>8849.817225268622</v>
      </c>
      <c r="P441" s="23">
        <f>O441+(O441*3.5%)</f>
        <v>9159.560828153024</v>
      </c>
      <c r="Q441" s="20" t="s">
        <v>45</v>
      </c>
      <c r="R441" s="20" t="s">
        <v>40</v>
      </c>
      <c r="S441" s="20" t="s">
        <v>31</v>
      </c>
      <c r="T441" s="25" t="s">
        <v>672</v>
      </c>
      <c r="U441" s="20" t="s">
        <v>344</v>
      </c>
      <c r="V441" s="24" t="s">
        <v>37</v>
      </c>
      <c r="W441" s="20">
        <v>1</v>
      </c>
    </row>
    <row r="442" spans="1:23" ht="12.75">
      <c r="A442" s="18" t="s">
        <v>23</v>
      </c>
      <c r="B442" s="18" t="s">
        <v>24</v>
      </c>
      <c r="C442" s="42">
        <v>43</v>
      </c>
      <c r="D442" s="35" t="s">
        <v>673</v>
      </c>
      <c r="E442" s="20" t="s">
        <v>26</v>
      </c>
      <c r="F442" s="25" t="s">
        <v>659</v>
      </c>
      <c r="G442" s="20" t="s">
        <v>23</v>
      </c>
      <c r="H442" s="22">
        <v>16</v>
      </c>
      <c r="I442" s="23">
        <v>7644.34113045105</v>
      </c>
      <c r="J442" s="23">
        <f>I442*1.75%+I442</f>
        <v>7778.117100233943</v>
      </c>
      <c r="K442" s="23">
        <v>7778.117100233943</v>
      </c>
      <c r="L442" s="23">
        <f>K442+(K442*2.5%)</f>
        <v>7972.570027739792</v>
      </c>
      <c r="M442" s="23">
        <f>L442+(L442*2%)</f>
        <v>8132.021428294588</v>
      </c>
      <c r="N442" s="23">
        <f>M442+(M442*0.9%)</f>
        <v>8205.209621149239</v>
      </c>
      <c r="O442" s="23">
        <f>N442+(N442*3.5%)</f>
        <v>8492.391957889462</v>
      </c>
      <c r="P442" s="23">
        <f>O442+(O442*3.5%)</f>
        <v>8789.625676415593</v>
      </c>
      <c r="Q442" s="20" t="s">
        <v>45</v>
      </c>
      <c r="R442" s="20" t="s">
        <v>40</v>
      </c>
      <c r="S442" s="20" t="s">
        <v>31</v>
      </c>
      <c r="T442" s="25" t="s">
        <v>674</v>
      </c>
      <c r="U442" s="20" t="s">
        <v>344</v>
      </c>
      <c r="V442" s="24" t="s">
        <v>37</v>
      </c>
      <c r="W442" s="20">
        <v>1</v>
      </c>
    </row>
    <row r="443" spans="1:23" ht="12.75">
      <c r="A443" s="46" t="s">
        <v>23</v>
      </c>
      <c r="B443" s="46" t="s">
        <v>24</v>
      </c>
      <c r="C443" s="42">
        <v>1</v>
      </c>
      <c r="D443" s="26" t="s">
        <v>612</v>
      </c>
      <c r="E443" s="20" t="s">
        <v>26</v>
      </c>
      <c r="F443" s="25" t="s">
        <v>57</v>
      </c>
      <c r="G443" s="20" t="s">
        <v>23</v>
      </c>
      <c r="H443" s="22">
        <v>18</v>
      </c>
      <c r="I443" s="23">
        <v>8931.272155791052</v>
      </c>
      <c r="J443" s="23">
        <f>I443*1.75%+I443</f>
        <v>9087.569418517396</v>
      </c>
      <c r="K443" s="23">
        <v>9087.569418517396</v>
      </c>
      <c r="L443" s="23">
        <f>K443+(K443*2.5%)</f>
        <v>9314.75865398033</v>
      </c>
      <c r="M443" s="23">
        <f>L443+(L443*2%)</f>
        <v>9501.053827059937</v>
      </c>
      <c r="N443" s="23">
        <f>M443+(M443*0.9%)</f>
        <v>9586.563311503476</v>
      </c>
      <c r="O443" s="23">
        <f>N443+(N443*3.5%)</f>
        <v>9922.093027406097</v>
      </c>
      <c r="P443" s="23">
        <f>O443+(O443*3.5%)</f>
        <v>10269.36628336531</v>
      </c>
      <c r="Q443" s="20" t="s">
        <v>45</v>
      </c>
      <c r="R443" s="20" t="s">
        <v>40</v>
      </c>
      <c r="S443" s="20" t="s">
        <v>31</v>
      </c>
      <c r="T443" s="25"/>
      <c r="U443" s="20"/>
      <c r="V443" s="24" t="s">
        <v>23</v>
      </c>
      <c r="W443" s="20">
        <v>1</v>
      </c>
    </row>
    <row r="444" spans="1:23" ht="12.75">
      <c r="A444" s="18" t="s">
        <v>23</v>
      </c>
      <c r="B444" s="18" t="s">
        <v>48</v>
      </c>
      <c r="C444" s="42">
        <v>41</v>
      </c>
      <c r="D444" s="26" t="s">
        <v>675</v>
      </c>
      <c r="E444" s="20" t="s">
        <v>26</v>
      </c>
      <c r="F444" s="25" t="s">
        <v>343</v>
      </c>
      <c r="G444" s="20" t="s">
        <v>28</v>
      </c>
      <c r="H444" s="22">
        <v>17</v>
      </c>
      <c r="I444" s="23">
        <v>8443.395048881</v>
      </c>
      <c r="J444" s="23">
        <f>I444*1.75%+I444</f>
        <v>8591.154462236418</v>
      </c>
      <c r="K444" s="23">
        <v>8591.154462236418</v>
      </c>
      <c r="L444" s="23">
        <f>K444+(K444*2.5%)</f>
        <v>8805.93332379233</v>
      </c>
      <c r="M444" s="23">
        <f>L444+(L444*2%)</f>
        <v>8982.051990268175</v>
      </c>
      <c r="N444" s="23">
        <f>M444+(M444*0.9%)</f>
        <v>9062.89045818059</v>
      </c>
      <c r="O444" s="23">
        <f>N444+(N444*3.5%)</f>
        <v>9380.09162421691</v>
      </c>
      <c r="P444" s="23">
        <f>O444+(O444*3.5%)</f>
        <v>9708.394831064501</v>
      </c>
      <c r="Q444" s="20" t="s">
        <v>45</v>
      </c>
      <c r="R444" s="20" t="s">
        <v>40</v>
      </c>
      <c r="S444" s="20" t="s">
        <v>31</v>
      </c>
      <c r="T444" s="25"/>
      <c r="U444" s="20" t="s">
        <v>344</v>
      </c>
      <c r="V444" s="24" t="s">
        <v>23</v>
      </c>
      <c r="W444" s="20">
        <v>1</v>
      </c>
    </row>
    <row r="445" spans="1:23" ht="12.75">
      <c r="A445" s="18" t="s">
        <v>33</v>
      </c>
      <c r="B445" s="18" t="s">
        <v>24</v>
      </c>
      <c r="C445" s="42">
        <v>15</v>
      </c>
      <c r="D445" s="43" t="s">
        <v>676</v>
      </c>
      <c r="E445" s="20" t="s">
        <v>105</v>
      </c>
      <c r="F445" s="25" t="s">
        <v>72</v>
      </c>
      <c r="G445" s="20" t="s">
        <v>33</v>
      </c>
      <c r="H445" s="22">
        <v>14</v>
      </c>
      <c r="I445" s="23">
        <v>4904.334729196001</v>
      </c>
      <c r="J445" s="23">
        <f>I445*1.75%+I445</f>
        <v>4990.160586956931</v>
      </c>
      <c r="K445" s="23">
        <v>4990.160586956931</v>
      </c>
      <c r="L445" s="23">
        <f>K445+(K445*2.5%)</f>
        <v>5114.914601630854</v>
      </c>
      <c r="M445" s="23">
        <f>L445+(L445*2%)</f>
        <v>5217.212893663471</v>
      </c>
      <c r="N445" s="23">
        <f>M445+(M445*0.9%)</f>
        <v>5264.167809706442</v>
      </c>
      <c r="O445" s="23">
        <f>N445+(N445*3.5%)</f>
        <v>5448.4136830461675</v>
      </c>
      <c r="P445" s="23">
        <f>O445+(O445*3.5%)</f>
        <v>5639.108161952783</v>
      </c>
      <c r="Q445" s="20" t="s">
        <v>45</v>
      </c>
      <c r="R445" s="20" t="s">
        <v>40</v>
      </c>
      <c r="S445" s="20" t="s">
        <v>31</v>
      </c>
      <c r="T445" s="25"/>
      <c r="U445" s="20"/>
      <c r="V445" s="24" t="s">
        <v>37</v>
      </c>
      <c r="W445" s="20">
        <v>1</v>
      </c>
    </row>
    <row r="446" spans="1:23" ht="36" customHeight="1">
      <c r="A446" s="12" t="s">
        <v>2</v>
      </c>
      <c r="B446" s="12"/>
      <c r="C446" s="12"/>
      <c r="D446" s="7" t="s">
        <v>677</v>
      </c>
      <c r="E446" s="37"/>
      <c r="F446" s="38"/>
      <c r="G446" s="39"/>
      <c r="H446" s="39"/>
      <c r="I446" s="38"/>
      <c r="J446" s="38"/>
      <c r="K446" s="38"/>
      <c r="L446" s="38"/>
      <c r="M446" s="38"/>
      <c r="N446" s="38"/>
      <c r="O446" s="23">
        <f>N446+(N446*3.5%)</f>
        <v>0</v>
      </c>
      <c r="P446" s="15"/>
      <c r="Q446" s="39"/>
      <c r="R446" s="39"/>
      <c r="S446" s="39"/>
      <c r="T446" s="40"/>
      <c r="U446" s="39"/>
      <c r="V446" s="39"/>
      <c r="W446" s="38"/>
    </row>
    <row r="447" spans="1:23" ht="37.5" customHeight="1">
      <c r="A447" s="12" t="s">
        <v>678</v>
      </c>
      <c r="B447" s="12"/>
      <c r="C447" s="12"/>
      <c r="D447" s="7" t="s">
        <v>5</v>
      </c>
      <c r="E447" s="13" t="s">
        <v>6</v>
      </c>
      <c r="F447" s="13" t="s">
        <v>7</v>
      </c>
      <c r="G447" s="13" t="s">
        <v>8</v>
      </c>
      <c r="H447" s="14" t="s">
        <v>9</v>
      </c>
      <c r="I447" s="15" t="s">
        <v>10</v>
      </c>
      <c r="J447" s="15"/>
      <c r="K447" s="15"/>
      <c r="L447" s="15" t="s">
        <v>11</v>
      </c>
      <c r="M447" s="15" t="s">
        <v>12</v>
      </c>
      <c r="N447" s="15" t="s">
        <v>13</v>
      </c>
      <c r="O447" s="23" t="e">
        <f>N447+(N447*3.5%)</f>
        <v>#VALUE!</v>
      </c>
      <c r="P447" s="15" t="s">
        <v>15</v>
      </c>
      <c r="Q447" s="13" t="s">
        <v>16</v>
      </c>
      <c r="R447" s="16" t="s">
        <v>61</v>
      </c>
      <c r="S447" s="13" t="s">
        <v>18</v>
      </c>
      <c r="T447" s="16" t="s">
        <v>19</v>
      </c>
      <c r="U447" s="16" t="s">
        <v>20</v>
      </c>
      <c r="V447" s="16" t="s">
        <v>21</v>
      </c>
      <c r="W447" s="17" t="s">
        <v>22</v>
      </c>
    </row>
    <row r="448" spans="1:23" ht="12.75">
      <c r="A448" s="18" t="s">
        <v>40</v>
      </c>
      <c r="B448" s="18" t="s">
        <v>48</v>
      </c>
      <c r="C448" s="50" t="s">
        <v>679</v>
      </c>
      <c r="D448" s="26" t="s">
        <v>680</v>
      </c>
      <c r="E448" s="20" t="s">
        <v>26</v>
      </c>
      <c r="F448" s="25" t="s">
        <v>195</v>
      </c>
      <c r="G448" s="20" t="s">
        <v>40</v>
      </c>
      <c r="H448" s="22">
        <v>24</v>
      </c>
      <c r="I448" s="23">
        <v>14909.1857</v>
      </c>
      <c r="J448" s="23">
        <f>I448*1.75%+I448</f>
        <v>15170.09644975</v>
      </c>
      <c r="K448" s="23">
        <v>15170.09644975</v>
      </c>
      <c r="L448" s="23">
        <f>K448+(K448*2.5%)</f>
        <v>15549.34886099375</v>
      </c>
      <c r="M448" s="23">
        <f>L448+(L448*2%)</f>
        <v>15860.335838213625</v>
      </c>
      <c r="N448" s="23">
        <f>M448+(M448*0.9%)</f>
        <v>16003.078860757547</v>
      </c>
      <c r="O448" s="23">
        <f>N448+(N448*3.5%)</f>
        <v>16563.186620884062</v>
      </c>
      <c r="P448" s="23">
        <f>O448+(O448*3.5%)</f>
        <v>17142.898152615006</v>
      </c>
      <c r="Q448" s="20" t="s">
        <v>45</v>
      </c>
      <c r="R448" s="20" t="s">
        <v>40</v>
      </c>
      <c r="S448" s="20" t="s">
        <v>31</v>
      </c>
      <c r="T448" s="25"/>
      <c r="U448" s="24" t="s">
        <v>36</v>
      </c>
      <c r="V448" s="24" t="s">
        <v>23</v>
      </c>
      <c r="W448" s="20">
        <v>1</v>
      </c>
    </row>
    <row r="449" spans="1:23" ht="12.75">
      <c r="A449" s="18" t="s">
        <v>40</v>
      </c>
      <c r="B449" s="18" t="s">
        <v>48</v>
      </c>
      <c r="C449" s="90">
        <v>87</v>
      </c>
      <c r="D449" s="26" t="s">
        <v>681</v>
      </c>
      <c r="E449" s="20" t="s">
        <v>26</v>
      </c>
      <c r="F449" s="25" t="s">
        <v>682</v>
      </c>
      <c r="G449" s="20" t="s">
        <v>107</v>
      </c>
      <c r="H449" s="22">
        <v>23</v>
      </c>
      <c r="I449" s="23">
        <v>13433.323199999999</v>
      </c>
      <c r="J449" s="23">
        <f>I449*1.75%+I449</f>
        <v>13668.406356</v>
      </c>
      <c r="K449" s="23">
        <v>13668.406356</v>
      </c>
      <c r="L449" s="23">
        <f>K449+(K449*2.5%)</f>
        <v>14010.116514899999</v>
      </c>
      <c r="M449" s="23">
        <f>L449+(L449*2%)</f>
        <v>14290.318845197999</v>
      </c>
      <c r="N449" s="23">
        <f>M449+(M449*0.9%)</f>
        <v>14418.931714804781</v>
      </c>
      <c r="O449" s="23">
        <f>N449+(N449*3.5%)</f>
        <v>14923.594324822949</v>
      </c>
      <c r="P449" s="23">
        <f>O449+(O449*3.5%)</f>
        <v>15445.920126191751</v>
      </c>
      <c r="Q449" s="20" t="s">
        <v>45</v>
      </c>
      <c r="R449" s="20" t="s">
        <v>40</v>
      </c>
      <c r="S449" s="20" t="s">
        <v>31</v>
      </c>
      <c r="T449" s="25"/>
      <c r="U449" s="24" t="s">
        <v>36</v>
      </c>
      <c r="V449" s="24" t="s">
        <v>23</v>
      </c>
      <c r="W449" s="20">
        <v>1</v>
      </c>
    </row>
    <row r="450" spans="1:23" ht="12.75">
      <c r="A450" s="18" t="s">
        <v>23</v>
      </c>
      <c r="B450" s="18" t="s">
        <v>48</v>
      </c>
      <c r="C450" s="42">
        <v>58</v>
      </c>
      <c r="D450" s="43" t="s">
        <v>683</v>
      </c>
      <c r="E450" s="20" t="s">
        <v>26</v>
      </c>
      <c r="F450" s="25" t="s">
        <v>684</v>
      </c>
      <c r="G450" s="21" t="s">
        <v>23</v>
      </c>
      <c r="H450" s="22">
        <v>20</v>
      </c>
      <c r="I450" s="23">
        <v>10540.13887565</v>
      </c>
      <c r="J450" s="23">
        <f>I450*1.75%+I450</f>
        <v>10724.591305973876</v>
      </c>
      <c r="K450" s="23">
        <v>10724.591305973876</v>
      </c>
      <c r="L450" s="23">
        <f>K450+(K450*2.5%)</f>
        <v>10992.706088623223</v>
      </c>
      <c r="M450" s="23">
        <f>L450+(L450*2%)</f>
        <v>11212.560210395688</v>
      </c>
      <c r="N450" s="23">
        <f>M450+(M450*0.9%)</f>
        <v>11313.47325228925</v>
      </c>
      <c r="O450" s="23">
        <f>N450+(N450*3.5%)</f>
        <v>11709.444816119374</v>
      </c>
      <c r="P450" s="23">
        <f>O450+(O450*3.5%)</f>
        <v>12119.275384683553</v>
      </c>
      <c r="Q450" s="20" t="s">
        <v>45</v>
      </c>
      <c r="R450" s="20" t="s">
        <v>40</v>
      </c>
      <c r="S450" s="20" t="s">
        <v>31</v>
      </c>
      <c r="T450" s="25" t="s">
        <v>685</v>
      </c>
      <c r="U450" s="20"/>
      <c r="V450" s="24" t="s">
        <v>23</v>
      </c>
      <c r="W450" s="20">
        <v>1</v>
      </c>
    </row>
    <row r="451" spans="1:23" ht="30.75" customHeight="1">
      <c r="A451" s="18" t="s">
        <v>23</v>
      </c>
      <c r="B451" s="18" t="s">
        <v>24</v>
      </c>
      <c r="C451" s="42">
        <v>1</v>
      </c>
      <c r="D451" s="26" t="s">
        <v>686</v>
      </c>
      <c r="E451" s="20" t="s">
        <v>26</v>
      </c>
      <c r="F451" s="20" t="s">
        <v>57</v>
      </c>
      <c r="G451" s="20" t="s">
        <v>23</v>
      </c>
      <c r="H451" s="22">
        <v>18</v>
      </c>
      <c r="I451" s="23">
        <v>8931.272155791052</v>
      </c>
      <c r="J451" s="23">
        <f>I451*1.75%+I451</f>
        <v>9087.569418517396</v>
      </c>
      <c r="K451" s="23">
        <v>9087.569418517396</v>
      </c>
      <c r="L451" s="23">
        <f>K451+(K451*2.5%)</f>
        <v>9314.75865398033</v>
      </c>
      <c r="M451" s="23">
        <f>L451+(L451*2%)</f>
        <v>9501.053827059937</v>
      </c>
      <c r="N451" s="23">
        <f>M451+(M451*0.9%)</f>
        <v>9586.563311503476</v>
      </c>
      <c r="O451" s="23">
        <f>N451+(N451*3.5%)</f>
        <v>9922.093027406097</v>
      </c>
      <c r="P451" s="23">
        <f>O451+(O451*3.5%)</f>
        <v>10269.36628336531</v>
      </c>
      <c r="Q451" s="20" t="s">
        <v>45</v>
      </c>
      <c r="R451" s="20" t="s">
        <v>40</v>
      </c>
      <c r="S451" s="20" t="s">
        <v>31</v>
      </c>
      <c r="T451" s="25"/>
      <c r="U451" s="20"/>
      <c r="V451" s="24" t="s">
        <v>23</v>
      </c>
      <c r="W451" s="20">
        <v>1</v>
      </c>
    </row>
    <row r="452" spans="1:23" ht="18" customHeight="1">
      <c r="A452" s="12" t="s">
        <v>2</v>
      </c>
      <c r="B452" s="12"/>
      <c r="C452" s="12"/>
      <c r="D452" s="7" t="s">
        <v>687</v>
      </c>
      <c r="E452" s="37"/>
      <c r="F452" s="38"/>
      <c r="G452" s="39"/>
      <c r="H452" s="39"/>
      <c r="I452" s="38"/>
      <c r="J452" s="38"/>
      <c r="K452" s="38"/>
      <c r="L452" s="38"/>
      <c r="M452" s="38"/>
      <c r="N452" s="38"/>
      <c r="O452" s="23">
        <f>N452+(N452*3.5%)</f>
        <v>0</v>
      </c>
      <c r="P452" s="15"/>
      <c r="Q452" s="39"/>
      <c r="R452" s="39"/>
      <c r="S452" s="39"/>
      <c r="T452" s="40"/>
      <c r="U452" s="39"/>
      <c r="V452" s="39"/>
      <c r="W452" s="38"/>
    </row>
    <row r="453" spans="1:23" ht="12.75">
      <c r="A453" s="12" t="s">
        <v>688</v>
      </c>
      <c r="B453" s="12" t="s">
        <v>287</v>
      </c>
      <c r="C453" s="12"/>
      <c r="D453" s="7" t="s">
        <v>5</v>
      </c>
      <c r="E453" s="13" t="s">
        <v>6</v>
      </c>
      <c r="F453" s="13" t="s">
        <v>7</v>
      </c>
      <c r="G453" s="13" t="s">
        <v>8</v>
      </c>
      <c r="H453" s="14" t="s">
        <v>9</v>
      </c>
      <c r="I453" s="15" t="s">
        <v>10</v>
      </c>
      <c r="J453" s="15"/>
      <c r="K453" s="15"/>
      <c r="L453" s="15" t="s">
        <v>11</v>
      </c>
      <c r="M453" s="15" t="s">
        <v>12</v>
      </c>
      <c r="N453" s="15" t="s">
        <v>13</v>
      </c>
      <c r="O453" s="23" t="e">
        <f>N453+(N453*3.5%)</f>
        <v>#VALUE!</v>
      </c>
      <c r="P453" s="15" t="s">
        <v>15</v>
      </c>
      <c r="Q453" s="13" t="s">
        <v>16</v>
      </c>
      <c r="R453" s="16" t="s">
        <v>61</v>
      </c>
      <c r="S453" s="13" t="s">
        <v>18</v>
      </c>
      <c r="T453" s="16" t="s">
        <v>19</v>
      </c>
      <c r="U453" s="16" t="s">
        <v>20</v>
      </c>
      <c r="V453" s="16" t="s">
        <v>21</v>
      </c>
      <c r="W453" s="17" t="s">
        <v>22</v>
      </c>
    </row>
    <row r="454" spans="1:23" ht="12.75">
      <c r="A454" s="46" t="s">
        <v>40</v>
      </c>
      <c r="B454" s="46" t="s">
        <v>48</v>
      </c>
      <c r="C454" s="42">
        <v>50</v>
      </c>
      <c r="D454" s="19" t="s">
        <v>689</v>
      </c>
      <c r="E454" s="21" t="s">
        <v>26</v>
      </c>
      <c r="F454" s="21" t="s">
        <v>57</v>
      </c>
      <c r="G454" s="21" t="s">
        <v>40</v>
      </c>
      <c r="H454" s="22">
        <v>28</v>
      </c>
      <c r="I454" s="23">
        <v>23274.4198</v>
      </c>
      <c r="J454" s="23">
        <f>I454*1.75%+I454</f>
        <v>23681.7221465</v>
      </c>
      <c r="K454" s="23">
        <v>23681.7221465</v>
      </c>
      <c r="L454" s="23">
        <f>K454+(K454*2.5%)</f>
        <v>24273.7652001625</v>
      </c>
      <c r="M454" s="23">
        <f>L454+(L454*2%)</f>
        <v>24759.240504165748</v>
      </c>
      <c r="N454" s="23">
        <f>M454+(M454*0.9%)</f>
        <v>24982.07366870324</v>
      </c>
      <c r="O454" s="23">
        <f>N454+(N454*3.5%)</f>
        <v>25856.446247107855</v>
      </c>
      <c r="P454" s="23">
        <f>O454+(O454*3.5%)</f>
        <v>26761.42186575663</v>
      </c>
      <c r="Q454" s="21" t="s">
        <v>29</v>
      </c>
      <c r="R454" s="21" t="s">
        <v>51</v>
      </c>
      <c r="S454" s="20" t="s">
        <v>31</v>
      </c>
      <c r="T454" s="25" t="s">
        <v>690</v>
      </c>
      <c r="U454" s="24" t="s">
        <v>52</v>
      </c>
      <c r="V454" s="24" t="s">
        <v>23</v>
      </c>
      <c r="W454" s="20">
        <v>1</v>
      </c>
    </row>
    <row r="455" spans="1:23" ht="12.75">
      <c r="A455" s="46" t="s">
        <v>40</v>
      </c>
      <c r="B455" s="46" t="s">
        <v>24</v>
      </c>
      <c r="C455" s="42">
        <v>39</v>
      </c>
      <c r="D455" s="26" t="s">
        <v>691</v>
      </c>
      <c r="E455" s="20" t="s">
        <v>26</v>
      </c>
      <c r="F455" s="25" t="s">
        <v>692</v>
      </c>
      <c r="G455" s="20" t="s">
        <v>40</v>
      </c>
      <c r="H455" s="22">
        <v>26</v>
      </c>
      <c r="I455" s="23">
        <v>17482.763578786897</v>
      </c>
      <c r="J455" s="23">
        <f>I455*1.75%+I455</f>
        <v>17788.711941415666</v>
      </c>
      <c r="K455" s="23">
        <v>17788.711941415666</v>
      </c>
      <c r="L455" s="23">
        <f>K455+(K455*2.5%)</f>
        <v>18233.429739951058</v>
      </c>
      <c r="M455" s="23">
        <f>L455+(L455*2%)</f>
        <v>18598.09833475008</v>
      </c>
      <c r="N455" s="23">
        <f>M455+(M455*0.9%)</f>
        <v>18765.48121976283</v>
      </c>
      <c r="O455" s="23">
        <f>N455+(N455*3.5%)</f>
        <v>19422.27306245453</v>
      </c>
      <c r="P455" s="23">
        <f>O455+(O455*3.5%)</f>
        <v>20102.05261964044</v>
      </c>
      <c r="Q455" s="20" t="s">
        <v>45</v>
      </c>
      <c r="R455" s="20" t="s">
        <v>40</v>
      </c>
      <c r="S455" s="20" t="s">
        <v>31</v>
      </c>
      <c r="T455" s="25" t="s">
        <v>690</v>
      </c>
      <c r="U455" s="20" t="s">
        <v>281</v>
      </c>
      <c r="V455" s="24" t="s">
        <v>23</v>
      </c>
      <c r="W455" s="20">
        <v>3</v>
      </c>
    </row>
    <row r="456" spans="1:23" ht="12.75">
      <c r="A456" s="18" t="s">
        <v>107</v>
      </c>
      <c r="B456" s="18" t="s">
        <v>24</v>
      </c>
      <c r="C456" s="18">
        <v>40</v>
      </c>
      <c r="D456" s="26" t="s">
        <v>693</v>
      </c>
      <c r="E456" s="20" t="s">
        <v>26</v>
      </c>
      <c r="F456" s="20" t="s">
        <v>27</v>
      </c>
      <c r="G456" s="20" t="s">
        <v>107</v>
      </c>
      <c r="H456" s="22">
        <v>21</v>
      </c>
      <c r="I456" s="23">
        <v>11824.63553435</v>
      </c>
      <c r="J456" s="23">
        <f>I456*1.75%+I456</f>
        <v>12031.566656201125</v>
      </c>
      <c r="K456" s="23">
        <v>12031.566656201125</v>
      </c>
      <c r="L456" s="23">
        <f>K456+(K456*2.5%)</f>
        <v>12332.355822606152</v>
      </c>
      <c r="M456" s="23">
        <f>L456+(L456*2%)</f>
        <v>12579.002939058275</v>
      </c>
      <c r="N456" s="23">
        <f>M456+(M456*0.9%)</f>
        <v>12692.2139655098</v>
      </c>
      <c r="O456" s="23">
        <f>N456+(N456*3.5%)</f>
        <v>13136.441454302643</v>
      </c>
      <c r="P456" s="23">
        <f>O456+(O456*3.5%)</f>
        <v>13596.216905203235</v>
      </c>
      <c r="Q456" s="20" t="s">
        <v>45</v>
      </c>
      <c r="R456" s="20" t="s">
        <v>40</v>
      </c>
      <c r="S456" s="20" t="s">
        <v>31</v>
      </c>
      <c r="T456" s="25" t="s">
        <v>694</v>
      </c>
      <c r="U456" s="20" t="s">
        <v>36</v>
      </c>
      <c r="V456" s="24" t="s">
        <v>23</v>
      </c>
      <c r="W456" s="20">
        <v>1</v>
      </c>
    </row>
    <row r="457" spans="1:23" ht="12.75">
      <c r="A457" s="46" t="s">
        <v>23</v>
      </c>
      <c r="B457" s="46" t="s">
        <v>24</v>
      </c>
      <c r="C457" s="42">
        <v>95</v>
      </c>
      <c r="D457" s="26" t="s">
        <v>695</v>
      </c>
      <c r="E457" s="20" t="s">
        <v>26</v>
      </c>
      <c r="F457" s="25" t="s">
        <v>57</v>
      </c>
      <c r="G457" s="20" t="s">
        <v>23</v>
      </c>
      <c r="H457" s="22">
        <v>19</v>
      </c>
      <c r="I457" s="23">
        <v>8931.272155791052</v>
      </c>
      <c r="J457" s="23">
        <f>I457*1.75%+I457</f>
        <v>9087.569418517396</v>
      </c>
      <c r="K457" s="23">
        <v>9087.569418517396</v>
      </c>
      <c r="L457" s="23">
        <f>K457+(K457*2.5%)</f>
        <v>9314.75865398033</v>
      </c>
      <c r="M457" s="23">
        <f>L457+(L457*2%)</f>
        <v>9501.053827059937</v>
      </c>
      <c r="N457" s="23">
        <f>M457+(M457*0.9%)</f>
        <v>9586.563311503476</v>
      </c>
      <c r="O457" s="23">
        <f>N457+(N457*3.5%)</f>
        <v>9922.093027406097</v>
      </c>
      <c r="P457" s="23">
        <f>O457+(O457*3.5%)</f>
        <v>10269.36628336531</v>
      </c>
      <c r="Q457" s="20" t="s">
        <v>45</v>
      </c>
      <c r="R457" s="20" t="s">
        <v>40</v>
      </c>
      <c r="S457" s="20" t="s">
        <v>31</v>
      </c>
      <c r="T457" s="25"/>
      <c r="U457" s="20"/>
      <c r="V457" s="24" t="s">
        <v>23</v>
      </c>
      <c r="W457" s="20">
        <v>1</v>
      </c>
    </row>
    <row r="458" spans="1:23" ht="12.75">
      <c r="A458" s="18" t="s">
        <v>33</v>
      </c>
      <c r="B458" s="18" t="s">
        <v>24</v>
      </c>
      <c r="C458" s="42">
        <v>9</v>
      </c>
      <c r="D458" s="26" t="s">
        <v>696</v>
      </c>
      <c r="E458" s="20" t="s">
        <v>26</v>
      </c>
      <c r="F458" s="25" t="s">
        <v>69</v>
      </c>
      <c r="G458" s="20" t="s">
        <v>33</v>
      </c>
      <c r="H458" s="22">
        <v>17</v>
      </c>
      <c r="I458" s="23">
        <v>7800.08090885</v>
      </c>
      <c r="J458" s="23">
        <f>I458*1.75%+I458</f>
        <v>7936.582324754875</v>
      </c>
      <c r="K458" s="23">
        <v>7936.582324754875</v>
      </c>
      <c r="L458" s="23">
        <f>K458+(K458*2.5%)</f>
        <v>8134.996882873747</v>
      </c>
      <c r="M458" s="23">
        <f>L458+(L458*2%)</f>
        <v>8297.696820531222</v>
      </c>
      <c r="N458" s="23">
        <f>M458+(M458*0.9%)</f>
        <v>8372.376091916003</v>
      </c>
      <c r="O458" s="23">
        <f>N458+(N458*3.5%)</f>
        <v>8665.409255133063</v>
      </c>
      <c r="P458" s="23">
        <f>O458+(O458*3.5%)</f>
        <v>8968.69857906272</v>
      </c>
      <c r="Q458" s="20" t="s">
        <v>45</v>
      </c>
      <c r="R458" s="20" t="s">
        <v>40</v>
      </c>
      <c r="S458" s="20" t="s">
        <v>31</v>
      </c>
      <c r="T458" s="25" t="s">
        <v>697</v>
      </c>
      <c r="U458" s="91"/>
      <c r="V458" s="24" t="s">
        <v>37</v>
      </c>
      <c r="W458" s="20">
        <v>1</v>
      </c>
    </row>
    <row r="459" spans="1:23" ht="12.75">
      <c r="A459" s="46" t="s">
        <v>33</v>
      </c>
      <c r="B459" s="46" t="s">
        <v>24</v>
      </c>
      <c r="C459" s="42">
        <v>1</v>
      </c>
      <c r="D459" s="19" t="s">
        <v>698</v>
      </c>
      <c r="E459" s="20" t="s">
        <v>105</v>
      </c>
      <c r="F459" s="25" t="s">
        <v>72</v>
      </c>
      <c r="G459" s="20" t="s">
        <v>33</v>
      </c>
      <c r="H459" s="22">
        <v>14</v>
      </c>
      <c r="I459" s="23">
        <v>4582.601972861001</v>
      </c>
      <c r="J459" s="23">
        <f>I459*1.75%+I459</f>
        <v>4662.797507386068</v>
      </c>
      <c r="K459" s="23">
        <v>4662.797507386068</v>
      </c>
      <c r="L459" s="23">
        <f>K459+(K459*2.5%)</f>
        <v>4779.367445070719</v>
      </c>
      <c r="M459" s="23">
        <f>L459+(L459*2%)</f>
        <v>4874.954793972134</v>
      </c>
      <c r="N459" s="23">
        <f>M459+(M459*0.9%)</f>
        <v>4918.829387117883</v>
      </c>
      <c r="O459" s="23">
        <f>N459+(N459*3.5%)</f>
        <v>5090.988415667009</v>
      </c>
      <c r="P459" s="23">
        <f>O459+(O459*3.5%)</f>
        <v>5269.173010215354</v>
      </c>
      <c r="Q459" s="20" t="s">
        <v>45</v>
      </c>
      <c r="R459" s="20" t="s">
        <v>40</v>
      </c>
      <c r="S459" s="20" t="s">
        <v>31</v>
      </c>
      <c r="T459" s="25"/>
      <c r="U459" s="20"/>
      <c r="V459" s="24" t="s">
        <v>37</v>
      </c>
      <c r="W459" s="20">
        <v>2</v>
      </c>
    </row>
    <row r="460" spans="1:23" ht="18" customHeight="1">
      <c r="A460" s="12" t="s">
        <v>2</v>
      </c>
      <c r="B460" s="12"/>
      <c r="C460" s="12"/>
      <c r="D460" s="7" t="s">
        <v>699</v>
      </c>
      <c r="E460" s="37"/>
      <c r="F460" s="38"/>
      <c r="G460" s="39"/>
      <c r="H460" s="39"/>
      <c r="I460" s="38"/>
      <c r="J460" s="38"/>
      <c r="K460" s="38"/>
      <c r="L460" s="38"/>
      <c r="M460" s="38"/>
      <c r="N460" s="38"/>
      <c r="O460" s="23">
        <f>N460+(N460*3.5%)</f>
        <v>0</v>
      </c>
      <c r="P460" s="15"/>
      <c r="Q460" s="39"/>
      <c r="R460" s="39"/>
      <c r="S460" s="39"/>
      <c r="T460" s="40"/>
      <c r="U460" s="39"/>
      <c r="V460" s="39"/>
      <c r="W460" s="38"/>
    </row>
    <row r="461" spans="1:23" ht="37.5" customHeight="1">
      <c r="A461" s="12" t="s">
        <v>700</v>
      </c>
      <c r="B461" s="12"/>
      <c r="C461" s="12"/>
      <c r="D461" s="7" t="s">
        <v>5</v>
      </c>
      <c r="E461" s="13" t="s">
        <v>6</v>
      </c>
      <c r="F461" s="13" t="s">
        <v>7</v>
      </c>
      <c r="G461" s="13" t="s">
        <v>8</v>
      </c>
      <c r="H461" s="14" t="s">
        <v>9</v>
      </c>
      <c r="I461" s="15" t="s">
        <v>10</v>
      </c>
      <c r="J461" s="15"/>
      <c r="K461" s="15"/>
      <c r="L461" s="15" t="s">
        <v>11</v>
      </c>
      <c r="M461" s="15" t="s">
        <v>12</v>
      </c>
      <c r="N461" s="15" t="s">
        <v>13</v>
      </c>
      <c r="O461" s="23" t="e">
        <f>N461+(N461*3.5%)</f>
        <v>#VALUE!</v>
      </c>
      <c r="P461" s="15" t="s">
        <v>15</v>
      </c>
      <c r="Q461" s="13" t="s">
        <v>16</v>
      </c>
      <c r="R461" s="16" t="s">
        <v>61</v>
      </c>
      <c r="S461" s="13" t="s">
        <v>18</v>
      </c>
      <c r="T461" s="16" t="s">
        <v>19</v>
      </c>
      <c r="U461" s="16" t="s">
        <v>20</v>
      </c>
      <c r="V461" s="16" t="s">
        <v>21</v>
      </c>
      <c r="W461" s="17" t="s">
        <v>22</v>
      </c>
    </row>
    <row r="462" spans="1:23" ht="12.75">
      <c r="A462" s="18" t="s">
        <v>40</v>
      </c>
      <c r="B462" s="18" t="s">
        <v>48</v>
      </c>
      <c r="C462" s="18">
        <v>77</v>
      </c>
      <c r="D462" s="19" t="s">
        <v>701</v>
      </c>
      <c r="E462" s="20" t="s">
        <v>50</v>
      </c>
      <c r="F462" s="20" t="s">
        <v>88</v>
      </c>
      <c r="G462" s="21" t="s">
        <v>40</v>
      </c>
      <c r="H462" s="22">
        <v>29</v>
      </c>
      <c r="I462" s="23">
        <v>23462.380800000003</v>
      </c>
      <c r="J462" s="23">
        <f>I462*1.75%+I462</f>
        <v>23872.972464000002</v>
      </c>
      <c r="K462" s="23">
        <v>23872.972464000002</v>
      </c>
      <c r="L462" s="23">
        <f>K462+(K462*2.5%)</f>
        <v>24469.796775600003</v>
      </c>
      <c r="M462" s="23">
        <f>L462+(L462*2%)</f>
        <v>24959.192711112002</v>
      </c>
      <c r="N462" s="23">
        <f>M462+(M462*0.9%)</f>
        <v>25183.82544551201</v>
      </c>
      <c r="O462" s="23">
        <f>N462+(N462*3.5%)</f>
        <v>26065.259336104933</v>
      </c>
      <c r="P462" s="23">
        <f>O462+(O462*3.5%)</f>
        <v>26977.543412868607</v>
      </c>
      <c r="Q462" s="21" t="s">
        <v>29</v>
      </c>
      <c r="R462" s="21" t="s">
        <v>51</v>
      </c>
      <c r="S462" s="21" t="s">
        <v>31</v>
      </c>
      <c r="T462" s="24" t="s">
        <v>702</v>
      </c>
      <c r="U462" s="24" t="s">
        <v>52</v>
      </c>
      <c r="V462" s="21" t="s">
        <v>37</v>
      </c>
      <c r="W462" s="20">
        <v>1</v>
      </c>
    </row>
    <row r="463" spans="1:23" ht="39.75" customHeight="1">
      <c r="A463" s="18" t="s">
        <v>40</v>
      </c>
      <c r="B463" s="18" t="s">
        <v>48</v>
      </c>
      <c r="C463" s="18">
        <v>75</v>
      </c>
      <c r="D463" s="19" t="s">
        <v>703</v>
      </c>
      <c r="E463" s="20" t="s">
        <v>26</v>
      </c>
      <c r="F463" s="20" t="s">
        <v>27</v>
      </c>
      <c r="G463" s="20" t="s">
        <v>54</v>
      </c>
      <c r="H463" s="22">
        <v>26</v>
      </c>
      <c r="I463" s="23">
        <v>19868.12403435</v>
      </c>
      <c r="J463" s="23">
        <f>I463*1.75%+I463</f>
        <v>20215.816204951123</v>
      </c>
      <c r="K463" s="23">
        <v>20215.816204951123</v>
      </c>
      <c r="L463" s="23">
        <f>K463+(K463*2.5%)</f>
        <v>20721.2116100749</v>
      </c>
      <c r="M463" s="23">
        <f>L463+(L463*2%)</f>
        <v>21135.6358422764</v>
      </c>
      <c r="N463" s="23">
        <f>M463+(M463*0.9%)</f>
        <v>21325.856564856887</v>
      </c>
      <c r="O463" s="23">
        <f>N463+(N463*3.5%)</f>
        <v>22072.26154462688</v>
      </c>
      <c r="P463" s="23">
        <f>O463+(O463*3.5%)</f>
        <v>22844.79069868882</v>
      </c>
      <c r="Q463" s="20" t="s">
        <v>29</v>
      </c>
      <c r="R463" s="20" t="s">
        <v>51</v>
      </c>
      <c r="S463" s="20" t="s">
        <v>31</v>
      </c>
      <c r="T463" s="92" t="s">
        <v>704</v>
      </c>
      <c r="U463" s="24" t="s">
        <v>52</v>
      </c>
      <c r="V463" s="24" t="s">
        <v>23</v>
      </c>
      <c r="W463" s="20">
        <v>1</v>
      </c>
    </row>
    <row r="464" spans="1:23" ht="12.75">
      <c r="A464" s="18" t="s">
        <v>40</v>
      </c>
      <c r="B464" s="18" t="s">
        <v>24</v>
      </c>
      <c r="C464" s="18">
        <v>14</v>
      </c>
      <c r="D464" s="35" t="s">
        <v>56</v>
      </c>
      <c r="E464" s="20" t="s">
        <v>26</v>
      </c>
      <c r="F464" s="20" t="s">
        <v>57</v>
      </c>
      <c r="G464" s="20" t="s">
        <v>40</v>
      </c>
      <c r="H464" s="22">
        <v>23</v>
      </c>
      <c r="I464" s="23">
        <v>13621.9705027669</v>
      </c>
      <c r="J464" s="23">
        <f>I464*1.75%+I464</f>
        <v>13860.354986565322</v>
      </c>
      <c r="K464" s="23">
        <v>13860.354986565322</v>
      </c>
      <c r="L464" s="23">
        <f>K464+(K464*2.5%)</f>
        <v>14206.863861229454</v>
      </c>
      <c r="M464" s="23">
        <f>L464+(L464*2%)</f>
        <v>14491.001138454043</v>
      </c>
      <c r="N464" s="23">
        <f>M464+(M464*0.9%)</f>
        <v>14621.42014870013</v>
      </c>
      <c r="O464" s="23">
        <f>N464+(N464*3.5%)</f>
        <v>15133.169853904634</v>
      </c>
      <c r="P464" s="23">
        <f>O464+(O464*3.5%)</f>
        <v>15662.830798791296</v>
      </c>
      <c r="Q464" s="20" t="s">
        <v>45</v>
      </c>
      <c r="R464" s="20" t="s">
        <v>40</v>
      </c>
      <c r="S464" s="20" t="s">
        <v>31</v>
      </c>
      <c r="T464" s="25" t="s">
        <v>58</v>
      </c>
      <c r="U464" s="36" t="s">
        <v>36</v>
      </c>
      <c r="V464" s="21" t="s">
        <v>23</v>
      </c>
      <c r="W464" s="20">
        <v>1</v>
      </c>
    </row>
    <row r="465" spans="1:23" ht="12.75">
      <c r="A465" s="18" t="s">
        <v>107</v>
      </c>
      <c r="B465" s="18" t="s">
        <v>24</v>
      </c>
      <c r="C465" s="18">
        <v>1</v>
      </c>
      <c r="D465" s="26" t="s">
        <v>156</v>
      </c>
      <c r="E465" s="20" t="s">
        <v>26</v>
      </c>
      <c r="F465" s="20" t="s">
        <v>27</v>
      </c>
      <c r="G465" s="20" t="s">
        <v>107</v>
      </c>
      <c r="H465" s="22">
        <v>21</v>
      </c>
      <c r="I465" s="23">
        <v>10537.476771684998</v>
      </c>
      <c r="J465" s="23">
        <f>I465*1.75%+I465</f>
        <v>10721.882615189486</v>
      </c>
      <c r="K465" s="23">
        <v>10721.882615189486</v>
      </c>
      <c r="L465" s="23">
        <f>K465+(K465*2.5%)</f>
        <v>10989.929680569223</v>
      </c>
      <c r="M465" s="23">
        <f>L465+(L465*2%)</f>
        <v>11209.728274180607</v>
      </c>
      <c r="N465" s="23">
        <f>M465+(M465*0.9%)</f>
        <v>11310.615828648231</v>
      </c>
      <c r="O465" s="23">
        <f>N465+(N465*3.5%)</f>
        <v>11706.48738265092</v>
      </c>
      <c r="P465" s="23">
        <f>O465+(O465*3.5%)</f>
        <v>12116.214441043701</v>
      </c>
      <c r="Q465" s="20" t="s">
        <v>45</v>
      </c>
      <c r="R465" s="20" t="s">
        <v>40</v>
      </c>
      <c r="S465" s="20" t="s">
        <v>31</v>
      </c>
      <c r="T465" s="25"/>
      <c r="U465" s="20" t="s">
        <v>36</v>
      </c>
      <c r="V465" s="21" t="s">
        <v>23</v>
      </c>
      <c r="W465" s="20">
        <v>1</v>
      </c>
    </row>
    <row r="466" spans="1:23" ht="18" customHeight="1">
      <c r="A466" s="12" t="s">
        <v>2</v>
      </c>
      <c r="B466" s="12"/>
      <c r="C466" s="12"/>
      <c r="D466" s="7" t="s">
        <v>705</v>
      </c>
      <c r="E466" s="37"/>
      <c r="F466" s="38"/>
      <c r="G466" s="39"/>
      <c r="H466" s="39"/>
      <c r="I466" s="38"/>
      <c r="J466" s="38"/>
      <c r="K466" s="38"/>
      <c r="L466" s="38"/>
      <c r="M466" s="38"/>
      <c r="N466" s="38"/>
      <c r="O466" s="23">
        <f>N466+(N466*3.5%)</f>
        <v>0</v>
      </c>
      <c r="P466" s="15"/>
      <c r="Q466" s="39"/>
      <c r="R466" s="39"/>
      <c r="S466" s="39"/>
      <c r="T466" s="40"/>
      <c r="U466" s="39"/>
      <c r="V466" s="39"/>
      <c r="W466" s="38"/>
    </row>
    <row r="467" spans="1:23" ht="37.5" customHeight="1">
      <c r="A467" s="12" t="s">
        <v>700</v>
      </c>
      <c r="B467" s="12"/>
      <c r="C467" s="12"/>
      <c r="D467" s="7" t="s">
        <v>5</v>
      </c>
      <c r="E467" s="13" t="s">
        <v>6</v>
      </c>
      <c r="F467" s="13" t="s">
        <v>7</v>
      </c>
      <c r="G467" s="13" t="s">
        <v>8</v>
      </c>
      <c r="H467" s="14" t="s">
        <v>9</v>
      </c>
      <c r="I467" s="15" t="s">
        <v>10</v>
      </c>
      <c r="J467" s="15"/>
      <c r="K467" s="15"/>
      <c r="L467" s="15" t="s">
        <v>11</v>
      </c>
      <c r="M467" s="15" t="s">
        <v>12</v>
      </c>
      <c r="N467" s="15" t="s">
        <v>13</v>
      </c>
      <c r="O467" s="23" t="e">
        <f>N467+(N467*3.5%)</f>
        <v>#VALUE!</v>
      </c>
      <c r="P467" s="15" t="s">
        <v>15</v>
      </c>
      <c r="Q467" s="13" t="s">
        <v>16</v>
      </c>
      <c r="R467" s="16" t="s">
        <v>61</v>
      </c>
      <c r="S467" s="13" t="s">
        <v>18</v>
      </c>
      <c r="T467" s="16" t="s">
        <v>19</v>
      </c>
      <c r="U467" s="16" t="s">
        <v>20</v>
      </c>
      <c r="V467" s="16" t="s">
        <v>21</v>
      </c>
      <c r="W467" s="17" t="s">
        <v>22</v>
      </c>
    </row>
    <row r="468" spans="1:23" ht="12.75">
      <c r="A468" s="46" t="s">
        <v>107</v>
      </c>
      <c r="B468" s="46" t="s">
        <v>48</v>
      </c>
      <c r="C468" s="42">
        <v>25</v>
      </c>
      <c r="D468" s="26" t="s">
        <v>706</v>
      </c>
      <c r="E468" s="20" t="s">
        <v>26</v>
      </c>
      <c r="F468" s="25" t="s">
        <v>707</v>
      </c>
      <c r="G468" s="20" t="s">
        <v>107</v>
      </c>
      <c r="H468" s="22">
        <v>23</v>
      </c>
      <c r="I468" s="23">
        <v>13111.59369435</v>
      </c>
      <c r="J468" s="23">
        <f>I468*1.75%+I468</f>
        <v>13341.046584001126</v>
      </c>
      <c r="K468" s="23">
        <v>13341.046584001126</v>
      </c>
      <c r="L468" s="23">
        <f>K468+(K468*2.5%)</f>
        <v>13674.572748601155</v>
      </c>
      <c r="M468" s="23">
        <f>L468+(L468*2%)</f>
        <v>13948.064203573178</v>
      </c>
      <c r="N468" s="23">
        <f>M468+(M468*0.9%)</f>
        <v>14073.596781405337</v>
      </c>
      <c r="O468" s="23">
        <f>N468+(N468*3.5%)</f>
        <v>14566.172668754523</v>
      </c>
      <c r="P468" s="23">
        <f>O468+(O468*3.5%)</f>
        <v>15075.988712160932</v>
      </c>
      <c r="Q468" s="20" t="s">
        <v>45</v>
      </c>
      <c r="R468" s="20" t="s">
        <v>40</v>
      </c>
      <c r="S468" s="20" t="s">
        <v>31</v>
      </c>
      <c r="T468" s="25" t="s">
        <v>708</v>
      </c>
      <c r="U468" s="20" t="s">
        <v>709</v>
      </c>
      <c r="V468" s="24" t="s">
        <v>23</v>
      </c>
      <c r="W468" s="20">
        <v>1</v>
      </c>
    </row>
    <row r="469" spans="1:23" ht="12.75">
      <c r="A469" s="18" t="s">
        <v>107</v>
      </c>
      <c r="B469" s="18" t="s">
        <v>24</v>
      </c>
      <c r="C469" s="42">
        <v>20</v>
      </c>
      <c r="D469" s="26" t="s">
        <v>710</v>
      </c>
      <c r="E469" s="20" t="s">
        <v>26</v>
      </c>
      <c r="F469" s="25" t="s">
        <v>131</v>
      </c>
      <c r="G469" s="20" t="s">
        <v>107</v>
      </c>
      <c r="H469" s="22">
        <v>22</v>
      </c>
      <c r="I469" s="23">
        <v>11824.407797025002</v>
      </c>
      <c r="J469" s="23">
        <f>I469*1.75%+I469</f>
        <v>12031.33493347294</v>
      </c>
      <c r="K469" s="23">
        <v>12031.33493347294</v>
      </c>
      <c r="L469" s="23">
        <f>K469+(K469*2.5%)</f>
        <v>12332.118306809763</v>
      </c>
      <c r="M469" s="23">
        <f>L469+(L469*2%)</f>
        <v>12578.760672945959</v>
      </c>
      <c r="N469" s="23">
        <f>M469+(M469*0.9%)</f>
        <v>12691.969519002472</v>
      </c>
      <c r="O469" s="23">
        <f>N469+(N469*3.5%)</f>
        <v>13136.188452167558</v>
      </c>
      <c r="P469" s="23">
        <f>O469+(O469*3.5%)</f>
        <v>13595.955047993422</v>
      </c>
      <c r="Q469" s="20" t="s">
        <v>45</v>
      </c>
      <c r="R469" s="20" t="s">
        <v>40</v>
      </c>
      <c r="S469" s="20" t="s">
        <v>31</v>
      </c>
      <c r="T469" s="25" t="s">
        <v>708</v>
      </c>
      <c r="U469" s="20" t="s">
        <v>161</v>
      </c>
      <c r="V469" s="24" t="s">
        <v>37</v>
      </c>
      <c r="W469" s="20">
        <v>2</v>
      </c>
    </row>
    <row r="470" spans="1:23" ht="12.75">
      <c r="A470" s="18" t="s">
        <v>23</v>
      </c>
      <c r="B470" s="18" t="s">
        <v>48</v>
      </c>
      <c r="C470" s="42">
        <v>90</v>
      </c>
      <c r="D470" s="26" t="s">
        <v>711</v>
      </c>
      <c r="E470" s="20" t="s">
        <v>26</v>
      </c>
      <c r="F470" s="25" t="s">
        <v>712</v>
      </c>
      <c r="G470" s="20" t="s">
        <v>23</v>
      </c>
      <c r="H470" s="22">
        <v>19</v>
      </c>
      <c r="I470" s="23">
        <v>10373.99722885</v>
      </c>
      <c r="J470" s="23">
        <f>I470*1.75%+I470</f>
        <v>10555.542180354874</v>
      </c>
      <c r="K470" s="23">
        <v>10555.542180354874</v>
      </c>
      <c r="L470" s="23">
        <f>K470+(K470*2.5%)</f>
        <v>10819.430734863747</v>
      </c>
      <c r="M470" s="23">
        <f>L470+(L470*2%)</f>
        <v>11035.819349561021</v>
      </c>
      <c r="N470" s="23"/>
      <c r="O470" s="23">
        <v>12066.877619732339</v>
      </c>
      <c r="P470" s="23">
        <v>12489.218336422971</v>
      </c>
      <c r="Q470" s="20" t="s">
        <v>45</v>
      </c>
      <c r="R470" s="20" t="s">
        <v>40</v>
      </c>
      <c r="S470" s="20" t="s">
        <v>31</v>
      </c>
      <c r="T470" s="25" t="s">
        <v>704</v>
      </c>
      <c r="U470" s="30" t="s">
        <v>36</v>
      </c>
      <c r="V470" s="24" t="s">
        <v>37</v>
      </c>
      <c r="W470" s="20">
        <v>1</v>
      </c>
    </row>
    <row r="471" spans="1:23" ht="12.75">
      <c r="A471" s="28" t="s">
        <v>23</v>
      </c>
      <c r="B471" s="28" t="s">
        <v>24</v>
      </c>
      <c r="C471" s="28">
        <v>71</v>
      </c>
      <c r="D471" s="62" t="s">
        <v>713</v>
      </c>
      <c r="E471" s="30" t="s">
        <v>26</v>
      </c>
      <c r="F471" s="30" t="s">
        <v>27</v>
      </c>
      <c r="G471" s="30" t="s">
        <v>23</v>
      </c>
      <c r="H471" s="32">
        <v>19</v>
      </c>
      <c r="I471" s="33">
        <v>9896.65979565</v>
      </c>
      <c r="J471" s="33">
        <f>I471*1.75%+I471</f>
        <v>10069.851342073876</v>
      </c>
      <c r="K471" s="33">
        <v>10069.851342073876</v>
      </c>
      <c r="L471" s="33">
        <f>K471+(K471*2.5%)</f>
        <v>10321.597625625724</v>
      </c>
      <c r="M471" s="23">
        <f>L471+(L471*2%)</f>
        <v>10528.029578138237</v>
      </c>
      <c r="N471" s="23">
        <f>M471+(M471*0.9%)</f>
        <v>10622.781844341482</v>
      </c>
      <c r="O471" s="23">
        <f>N471+(N471*3.5%)</f>
        <v>10994.579208893434</v>
      </c>
      <c r="P471" s="23">
        <f>O471+(O471*3.5%)</f>
        <v>11379.389481204704</v>
      </c>
      <c r="Q471" s="30" t="s">
        <v>45</v>
      </c>
      <c r="R471" s="30" t="s">
        <v>40</v>
      </c>
      <c r="S471" s="30" t="s">
        <v>31</v>
      </c>
      <c r="T471" s="48" t="s">
        <v>714</v>
      </c>
      <c r="U471" s="30" t="s">
        <v>36</v>
      </c>
      <c r="V471" s="27" t="s">
        <v>23</v>
      </c>
      <c r="W471" s="30">
        <v>2</v>
      </c>
    </row>
    <row r="472" spans="1:23" ht="12.75">
      <c r="A472" s="18" t="s">
        <v>23</v>
      </c>
      <c r="B472" s="18" t="s">
        <v>24</v>
      </c>
      <c r="C472" s="42">
        <v>1</v>
      </c>
      <c r="D472" s="26" t="s">
        <v>715</v>
      </c>
      <c r="E472" s="20" t="s">
        <v>26</v>
      </c>
      <c r="F472" s="20" t="s">
        <v>57</v>
      </c>
      <c r="G472" s="20" t="s">
        <v>23</v>
      </c>
      <c r="H472" s="22">
        <v>18</v>
      </c>
      <c r="I472" s="23">
        <v>8931.272155791052</v>
      </c>
      <c r="J472" s="23">
        <f>I472*1.75%+I472</f>
        <v>9087.569418517396</v>
      </c>
      <c r="K472" s="23">
        <v>9087.569418517396</v>
      </c>
      <c r="L472" s="23">
        <f>K472+(K472*2.5%)</f>
        <v>9314.75865398033</v>
      </c>
      <c r="M472" s="23">
        <f>L472+(L472*2%)</f>
        <v>9501.053827059937</v>
      </c>
      <c r="N472" s="23">
        <f>M472+(M472*0.9%)</f>
        <v>9586.563311503476</v>
      </c>
      <c r="O472" s="23">
        <f>N472+(N472*3.5%)</f>
        <v>9922.093027406097</v>
      </c>
      <c r="P472" s="23">
        <f>O472+(O472*3.5%)</f>
        <v>10269.36628336531</v>
      </c>
      <c r="Q472" s="20" t="s">
        <v>45</v>
      </c>
      <c r="R472" s="20" t="s">
        <v>40</v>
      </c>
      <c r="S472" s="20" t="s">
        <v>31</v>
      </c>
      <c r="T472" s="25"/>
      <c r="U472" s="20"/>
      <c r="V472" s="24" t="s">
        <v>23</v>
      </c>
      <c r="W472" s="20">
        <v>1</v>
      </c>
    </row>
    <row r="473" spans="1:23" ht="12.75">
      <c r="A473" s="18" t="s">
        <v>23</v>
      </c>
      <c r="B473" s="18" t="s">
        <v>24</v>
      </c>
      <c r="C473" s="42">
        <v>26</v>
      </c>
      <c r="D473" s="26" t="s">
        <v>716</v>
      </c>
      <c r="E473" s="20" t="s">
        <v>26</v>
      </c>
      <c r="F473" s="25" t="s">
        <v>717</v>
      </c>
      <c r="G473" s="20" t="s">
        <v>23</v>
      </c>
      <c r="H473" s="22">
        <v>18</v>
      </c>
      <c r="I473" s="23">
        <v>9574.73766846105</v>
      </c>
      <c r="J473" s="23">
        <f>I473*1.75%+I473</f>
        <v>9742.295577659119</v>
      </c>
      <c r="K473" s="23">
        <v>9742.295577659119</v>
      </c>
      <c r="L473" s="23">
        <f>K473+(K473*2.5%)</f>
        <v>9985.852967100596</v>
      </c>
      <c r="M473" s="23">
        <f>L473+(L473*2%)</f>
        <v>10185.570026442609</v>
      </c>
      <c r="N473" s="23">
        <f>M473+(M473*0.9%)</f>
        <v>10277.240156680593</v>
      </c>
      <c r="O473" s="23">
        <f>N473+(N473*3.5%)</f>
        <v>10636.943562164413</v>
      </c>
      <c r="P473" s="23">
        <f>O473+(O473*3.5%)</f>
        <v>11009.236586840168</v>
      </c>
      <c r="Q473" s="20" t="s">
        <v>45</v>
      </c>
      <c r="R473" s="20" t="s">
        <v>40</v>
      </c>
      <c r="S473" s="20" t="s">
        <v>31</v>
      </c>
      <c r="T473" s="25" t="s">
        <v>704</v>
      </c>
      <c r="U473" s="20" t="s">
        <v>36</v>
      </c>
      <c r="V473" s="24" t="s">
        <v>37</v>
      </c>
      <c r="W473" s="20">
        <v>8</v>
      </c>
    </row>
    <row r="474" spans="1:23" ht="12.75">
      <c r="A474" s="18" t="s">
        <v>23</v>
      </c>
      <c r="B474" s="18" t="s">
        <v>24</v>
      </c>
      <c r="C474" s="42">
        <v>27</v>
      </c>
      <c r="D474" s="26" t="s">
        <v>718</v>
      </c>
      <c r="E474" s="20" t="s">
        <v>105</v>
      </c>
      <c r="F474" s="25" t="s">
        <v>719</v>
      </c>
      <c r="G474" s="20" t="s">
        <v>23</v>
      </c>
      <c r="H474" s="22">
        <v>18</v>
      </c>
      <c r="I474" s="23">
        <v>5591.700725068025</v>
      </c>
      <c r="J474" s="23">
        <f>I474*1.75%+I474</f>
        <v>5689.555487756716</v>
      </c>
      <c r="K474" s="23">
        <v>5689.555487756716</v>
      </c>
      <c r="L474" s="23">
        <f>K474+(K474*2.5%)</f>
        <v>5831.794374950634</v>
      </c>
      <c r="M474" s="23">
        <f>L474+(L474*2%)</f>
        <v>5948.430262449647</v>
      </c>
      <c r="N474" s="23">
        <f>M474+(M474*0.9%)</f>
        <v>6001.966134811693</v>
      </c>
      <c r="O474" s="23">
        <f>N474+(N474*3.5%)</f>
        <v>6212.0349495301025</v>
      </c>
      <c r="P474" s="23">
        <f>O474+(O474*3.5%)</f>
        <v>6429.4561727636565</v>
      </c>
      <c r="Q474" s="20" t="s">
        <v>45</v>
      </c>
      <c r="R474" s="20" t="s">
        <v>40</v>
      </c>
      <c r="S474" s="93">
        <v>0.5</v>
      </c>
      <c r="T474" s="25" t="s">
        <v>704</v>
      </c>
      <c r="U474" s="25" t="s">
        <v>720</v>
      </c>
      <c r="V474" s="24" t="s">
        <v>37</v>
      </c>
      <c r="W474" s="94">
        <v>10</v>
      </c>
    </row>
    <row r="475" spans="1:23" ht="15" customHeight="1">
      <c r="A475" s="12" t="s">
        <v>2</v>
      </c>
      <c r="B475" s="12"/>
      <c r="C475" s="12"/>
      <c r="D475" s="49" t="s">
        <v>721</v>
      </c>
      <c r="E475" s="37"/>
      <c r="F475" s="38"/>
      <c r="G475" s="39"/>
      <c r="H475" s="39"/>
      <c r="I475" s="38"/>
      <c r="J475" s="38"/>
      <c r="K475" s="38"/>
      <c r="L475" s="38"/>
      <c r="M475" s="38"/>
      <c r="N475" s="38"/>
      <c r="O475" s="23">
        <f>N475+(N475*3.5%)</f>
        <v>0</v>
      </c>
      <c r="P475" s="15"/>
      <c r="Q475" s="39"/>
      <c r="R475" s="39"/>
      <c r="S475" s="39"/>
      <c r="T475" s="40"/>
      <c r="U475" s="39"/>
      <c r="V475" s="39"/>
      <c r="W475" s="38"/>
    </row>
    <row r="476" spans="1:23" ht="37.5" customHeight="1">
      <c r="A476" s="12" t="s">
        <v>722</v>
      </c>
      <c r="B476" s="12"/>
      <c r="C476" s="12"/>
      <c r="D476" s="7" t="s">
        <v>5</v>
      </c>
      <c r="E476" s="13" t="s">
        <v>6</v>
      </c>
      <c r="F476" s="13" t="s">
        <v>7</v>
      </c>
      <c r="G476" s="13" t="s">
        <v>8</v>
      </c>
      <c r="H476" s="14" t="s">
        <v>9</v>
      </c>
      <c r="I476" s="15" t="s">
        <v>10</v>
      </c>
      <c r="J476" s="15"/>
      <c r="K476" s="15"/>
      <c r="L476" s="15" t="s">
        <v>11</v>
      </c>
      <c r="M476" s="15" t="s">
        <v>12</v>
      </c>
      <c r="N476" s="15" t="s">
        <v>13</v>
      </c>
      <c r="O476" s="23" t="e">
        <f>N476+(N476*3.5%)</f>
        <v>#VALUE!</v>
      </c>
      <c r="P476" s="15" t="s">
        <v>15</v>
      </c>
      <c r="Q476" s="13" t="s">
        <v>16</v>
      </c>
      <c r="R476" s="16" t="s">
        <v>61</v>
      </c>
      <c r="S476" s="13" t="s">
        <v>18</v>
      </c>
      <c r="T476" s="16" t="s">
        <v>19</v>
      </c>
      <c r="U476" s="16" t="s">
        <v>20</v>
      </c>
      <c r="V476" s="16" t="s">
        <v>21</v>
      </c>
      <c r="W476" s="17" t="s">
        <v>22</v>
      </c>
    </row>
    <row r="477" spans="1:23" ht="12.75">
      <c r="A477" s="46" t="s">
        <v>40</v>
      </c>
      <c r="B477" s="46" t="s">
        <v>48</v>
      </c>
      <c r="C477" s="42">
        <v>44</v>
      </c>
      <c r="D477" s="26" t="s">
        <v>723</v>
      </c>
      <c r="E477" s="20" t="s">
        <v>26</v>
      </c>
      <c r="F477" s="25" t="s">
        <v>707</v>
      </c>
      <c r="G477" s="20" t="s">
        <v>107</v>
      </c>
      <c r="H477" s="22">
        <v>23</v>
      </c>
      <c r="I477" s="23">
        <v>13111.59369435</v>
      </c>
      <c r="J477" s="23">
        <f>I477*1.75%+I477</f>
        <v>13341.046584001126</v>
      </c>
      <c r="K477" s="23">
        <v>13341.046584001126</v>
      </c>
      <c r="L477" s="23">
        <f>K477+(K477*2.5%)</f>
        <v>13674.572748601155</v>
      </c>
      <c r="M477" s="23">
        <f>L477+(L477*2%)</f>
        <v>13948.064203573178</v>
      </c>
      <c r="N477" s="23"/>
      <c r="O477" s="23">
        <v>13851.307061528581</v>
      </c>
      <c r="P477" s="23">
        <v>14336.102808682082</v>
      </c>
      <c r="Q477" s="20" t="s">
        <v>45</v>
      </c>
      <c r="R477" s="20" t="s">
        <v>40</v>
      </c>
      <c r="S477" s="20" t="s">
        <v>31</v>
      </c>
      <c r="T477" s="25" t="s">
        <v>724</v>
      </c>
      <c r="U477" s="20" t="s">
        <v>36</v>
      </c>
      <c r="V477" s="24" t="s">
        <v>23</v>
      </c>
      <c r="W477" s="20">
        <v>1</v>
      </c>
    </row>
    <row r="478" spans="1:23" ht="12.75">
      <c r="A478" s="46" t="s">
        <v>725</v>
      </c>
      <c r="B478" s="46" t="s">
        <v>24</v>
      </c>
      <c r="C478" s="42">
        <v>43</v>
      </c>
      <c r="D478" s="19" t="s">
        <v>726</v>
      </c>
      <c r="E478" s="20" t="s">
        <v>26</v>
      </c>
      <c r="F478" s="20" t="s">
        <v>27</v>
      </c>
      <c r="G478" s="20" t="s">
        <v>107</v>
      </c>
      <c r="H478" s="22">
        <v>21</v>
      </c>
      <c r="I478" s="23">
        <v>10295.6572</v>
      </c>
      <c r="J478" s="23">
        <f>I478*1.75%+I478</f>
        <v>10475.831200999999</v>
      </c>
      <c r="K478" s="23">
        <v>10475.831200999999</v>
      </c>
      <c r="L478" s="23">
        <f>K478+(K478*2.5%)</f>
        <v>10737.726981024998</v>
      </c>
      <c r="M478" s="23">
        <f>L478+(L478*2%)</f>
        <v>10952.481520645499</v>
      </c>
      <c r="N478" s="23">
        <f>M478+(M478*0.9%)</f>
        <v>11051.053854331309</v>
      </c>
      <c r="O478" s="23">
        <f>N478+(N478*3.5%)</f>
        <v>11437.840739232905</v>
      </c>
      <c r="P478" s="23">
        <f>O478+(O478*3.5%)</f>
        <v>11838.165165106057</v>
      </c>
      <c r="Q478" s="20" t="s">
        <v>45</v>
      </c>
      <c r="R478" s="20" t="s">
        <v>40</v>
      </c>
      <c r="S478" s="20" t="s">
        <v>31</v>
      </c>
      <c r="T478" s="25" t="s">
        <v>724</v>
      </c>
      <c r="U478" s="24" t="s">
        <v>36</v>
      </c>
      <c r="V478" s="24" t="s">
        <v>23</v>
      </c>
      <c r="W478" s="20">
        <v>1</v>
      </c>
    </row>
    <row r="479" spans="1:23" ht="12.75">
      <c r="A479" s="18" t="s">
        <v>23</v>
      </c>
      <c r="B479" s="18" t="s">
        <v>48</v>
      </c>
      <c r="C479" s="18">
        <v>15</v>
      </c>
      <c r="D479" s="26" t="s">
        <v>727</v>
      </c>
      <c r="E479" s="20" t="s">
        <v>26</v>
      </c>
      <c r="F479" s="20" t="s">
        <v>57</v>
      </c>
      <c r="G479" s="20" t="s">
        <v>23</v>
      </c>
      <c r="H479" s="22">
        <v>19</v>
      </c>
      <c r="I479" s="23">
        <v>10539.935937466049</v>
      </c>
      <c r="J479" s="23">
        <f>I479*1.75%+I479</f>
        <v>10724.384816371705</v>
      </c>
      <c r="K479" s="23">
        <v>10724.384816371705</v>
      </c>
      <c r="L479" s="23">
        <f>K479+(K479*2.5%)</f>
        <v>10992.494436780997</v>
      </c>
      <c r="M479" s="23">
        <f>L479+(L479*2%)</f>
        <v>11212.344325516617</v>
      </c>
      <c r="N479" s="23">
        <f>M479+(M479*0.9%)</f>
        <v>11313.255424446266</v>
      </c>
      <c r="O479" s="23">
        <f>N479+(N479*3.5%)</f>
        <v>11709.219364301885</v>
      </c>
      <c r="P479" s="23">
        <f>O479+(O479*3.5%)</f>
        <v>12119.042042052452</v>
      </c>
      <c r="Q479" s="20" t="s">
        <v>45</v>
      </c>
      <c r="R479" s="20" t="s">
        <v>40</v>
      </c>
      <c r="S479" s="20" t="s">
        <v>31</v>
      </c>
      <c r="T479" s="25"/>
      <c r="U479" s="20"/>
      <c r="V479" s="21" t="s">
        <v>23</v>
      </c>
      <c r="W479" s="20">
        <v>1</v>
      </c>
    </row>
    <row r="480" spans="1:23" ht="12.75">
      <c r="A480" s="18" t="s">
        <v>33</v>
      </c>
      <c r="B480" s="18" t="s">
        <v>24</v>
      </c>
      <c r="C480" s="18">
        <v>74</v>
      </c>
      <c r="D480" s="26" t="s">
        <v>204</v>
      </c>
      <c r="E480" s="20" t="s">
        <v>26</v>
      </c>
      <c r="F480" s="25" t="s">
        <v>69</v>
      </c>
      <c r="G480" s="20" t="s">
        <v>33</v>
      </c>
      <c r="H480" s="22">
        <v>16</v>
      </c>
      <c r="I480" s="23">
        <v>7478.3413688499995</v>
      </c>
      <c r="J480" s="23">
        <f>I480*1.75%+I480</f>
        <v>7609.212342804874</v>
      </c>
      <c r="K480" s="23">
        <v>7609.212342804874</v>
      </c>
      <c r="L480" s="23">
        <f>K480+(K480*2.5%)</f>
        <v>7799.442651374996</v>
      </c>
      <c r="M480" s="23">
        <f>L480+(L480*2%)</f>
        <v>7955.431504402496</v>
      </c>
      <c r="N480" s="23">
        <f>M480+(M480*0.9%)</f>
        <v>8027.030387942119</v>
      </c>
      <c r="O480" s="23">
        <f>N480+(N480*3.5%)</f>
        <v>8307.976451520093</v>
      </c>
      <c r="P480" s="23">
        <f>O480+(O480*3.5%)</f>
        <v>8598.755627323297</v>
      </c>
      <c r="Q480" s="20" t="s">
        <v>45</v>
      </c>
      <c r="R480" s="20" t="s">
        <v>40</v>
      </c>
      <c r="S480" s="20" t="s">
        <v>31</v>
      </c>
      <c r="T480" s="25"/>
      <c r="U480" s="25"/>
      <c r="V480" s="24" t="s">
        <v>37</v>
      </c>
      <c r="W480" s="20">
        <v>1</v>
      </c>
    </row>
    <row r="481" spans="1:23" ht="12.75">
      <c r="A481" s="46" t="s">
        <v>33</v>
      </c>
      <c r="B481" s="46" t="s">
        <v>24</v>
      </c>
      <c r="C481" s="42">
        <v>1</v>
      </c>
      <c r="D481" s="19" t="s">
        <v>698</v>
      </c>
      <c r="E481" s="20" t="s">
        <v>105</v>
      </c>
      <c r="F481" s="25" t="s">
        <v>72</v>
      </c>
      <c r="G481" s="20" t="s">
        <v>33</v>
      </c>
      <c r="H481" s="22">
        <v>14</v>
      </c>
      <c r="I481" s="23">
        <v>4582.601972861001</v>
      </c>
      <c r="J481" s="23">
        <f>I481*1.75%+I481</f>
        <v>4662.797507386068</v>
      </c>
      <c r="K481" s="23">
        <v>4662.797507386068</v>
      </c>
      <c r="L481" s="23">
        <f>K481+(K481*2.5%)</f>
        <v>4779.367445070719</v>
      </c>
      <c r="M481" s="23">
        <f>L481+(L481*2%)</f>
        <v>4874.954793972134</v>
      </c>
      <c r="N481" s="23">
        <f>M481+(M481*0.9%)</f>
        <v>4918.829387117883</v>
      </c>
      <c r="O481" s="23">
        <f>N481+(N481*3.5%)</f>
        <v>5090.988415667009</v>
      </c>
      <c r="P481" s="23">
        <f>O481+(O481*3.5%)</f>
        <v>5269.173010215354</v>
      </c>
      <c r="Q481" s="20" t="s">
        <v>45</v>
      </c>
      <c r="R481" s="20" t="s">
        <v>40</v>
      </c>
      <c r="S481" s="20" t="s">
        <v>31</v>
      </c>
      <c r="T481" s="25"/>
      <c r="U481" s="20"/>
      <c r="V481" s="24" t="s">
        <v>37</v>
      </c>
      <c r="W481" s="20">
        <v>1</v>
      </c>
    </row>
    <row r="482" spans="1:23" ht="36" customHeight="1">
      <c r="A482" s="12" t="s">
        <v>2</v>
      </c>
      <c r="B482" s="12"/>
      <c r="C482" s="12"/>
      <c r="D482" s="7" t="s">
        <v>728</v>
      </c>
      <c r="E482" s="37"/>
      <c r="F482" s="38"/>
      <c r="G482" s="39"/>
      <c r="H482" s="39"/>
      <c r="I482" s="38"/>
      <c r="J482" s="38"/>
      <c r="K482" s="38"/>
      <c r="L482" s="38"/>
      <c r="M482" s="38"/>
      <c r="N482" s="38"/>
      <c r="O482" s="23">
        <f>N482+(N482*3.5%)</f>
        <v>0</v>
      </c>
      <c r="P482" s="15"/>
      <c r="Q482" s="39"/>
      <c r="R482" s="39"/>
      <c r="S482" s="39"/>
      <c r="T482" s="40"/>
      <c r="U482" s="39"/>
      <c r="V482" s="39"/>
      <c r="W482" s="38"/>
    </row>
    <row r="483" spans="1:23" ht="37.5" customHeight="1">
      <c r="A483" s="12" t="s">
        <v>729</v>
      </c>
      <c r="B483" s="12"/>
      <c r="C483" s="12"/>
      <c r="D483" s="7" t="s">
        <v>5</v>
      </c>
      <c r="E483" s="13" t="s">
        <v>6</v>
      </c>
      <c r="F483" s="13" t="s">
        <v>7</v>
      </c>
      <c r="G483" s="13" t="s">
        <v>8</v>
      </c>
      <c r="H483" s="14" t="s">
        <v>9</v>
      </c>
      <c r="I483" s="15" t="s">
        <v>10</v>
      </c>
      <c r="J483" s="15"/>
      <c r="K483" s="15"/>
      <c r="L483" s="15" t="s">
        <v>11</v>
      </c>
      <c r="M483" s="15" t="s">
        <v>12</v>
      </c>
      <c r="N483" s="15" t="s">
        <v>13</v>
      </c>
      <c r="O483" s="23" t="e">
        <f>N483+(N483*3.5%)</f>
        <v>#VALUE!</v>
      </c>
      <c r="P483" s="15" t="s">
        <v>15</v>
      </c>
      <c r="Q483" s="13" t="s">
        <v>16</v>
      </c>
      <c r="R483" s="16" t="s">
        <v>61</v>
      </c>
      <c r="S483" s="13" t="s">
        <v>18</v>
      </c>
      <c r="T483" s="16" t="s">
        <v>19</v>
      </c>
      <c r="U483" s="16" t="s">
        <v>20</v>
      </c>
      <c r="V483" s="16"/>
      <c r="W483" s="17" t="s">
        <v>22</v>
      </c>
    </row>
    <row r="484" spans="1:23" ht="12.75">
      <c r="A484" s="18" t="s">
        <v>40</v>
      </c>
      <c r="B484" s="18" t="s">
        <v>48</v>
      </c>
      <c r="C484" s="18">
        <v>85</v>
      </c>
      <c r="D484" s="19" t="s">
        <v>730</v>
      </c>
      <c r="E484" s="20" t="s">
        <v>50</v>
      </c>
      <c r="F484" s="20" t="s">
        <v>88</v>
      </c>
      <c r="G484" s="21" t="s">
        <v>40</v>
      </c>
      <c r="H484" s="22">
        <v>29</v>
      </c>
      <c r="I484" s="23">
        <v>23462.380800000003</v>
      </c>
      <c r="J484" s="23">
        <f>I484*1.75%+I484</f>
        <v>23872.972464000002</v>
      </c>
      <c r="K484" s="23">
        <v>23872.972464000002</v>
      </c>
      <c r="L484" s="23">
        <f>K484+(K484*2.5%)</f>
        <v>24469.796775600003</v>
      </c>
      <c r="M484" s="23">
        <f>L484+(L484*2%)</f>
        <v>24959.192711112002</v>
      </c>
      <c r="N484" s="23">
        <f>M484+(M484*0.9%)</f>
        <v>25183.82544551201</v>
      </c>
      <c r="O484" s="23">
        <f>N484+(N484*3.5%)</f>
        <v>26065.259336104933</v>
      </c>
      <c r="P484" s="23">
        <f>O484+(O484*3.5%)</f>
        <v>26977.543412868607</v>
      </c>
      <c r="Q484" s="21" t="s">
        <v>29</v>
      </c>
      <c r="R484" s="21" t="s">
        <v>51</v>
      </c>
      <c r="S484" s="21" t="s">
        <v>31</v>
      </c>
      <c r="T484" s="25" t="s">
        <v>731</v>
      </c>
      <c r="U484" s="24" t="s">
        <v>52</v>
      </c>
      <c r="V484" s="24" t="s">
        <v>37</v>
      </c>
      <c r="W484" s="20">
        <v>1</v>
      </c>
    </row>
    <row r="485" spans="1:23" ht="41.25" customHeight="1">
      <c r="A485" s="46" t="s">
        <v>40</v>
      </c>
      <c r="B485" s="46" t="s">
        <v>48</v>
      </c>
      <c r="C485" s="42">
        <v>54</v>
      </c>
      <c r="D485" s="19" t="s">
        <v>732</v>
      </c>
      <c r="E485" s="21" t="s">
        <v>26</v>
      </c>
      <c r="F485" s="21" t="s">
        <v>88</v>
      </c>
      <c r="G485" s="21" t="s">
        <v>40</v>
      </c>
      <c r="H485" s="22">
        <v>28</v>
      </c>
      <c r="I485" s="23">
        <v>21987.457599999998</v>
      </c>
      <c r="J485" s="23">
        <f>I485*1.75%+I485</f>
        <v>22372.238107999998</v>
      </c>
      <c r="K485" s="23">
        <v>22372.238107999998</v>
      </c>
      <c r="L485" s="23">
        <f>K485+(K485*2.5%)</f>
        <v>22931.5440607</v>
      </c>
      <c r="M485" s="23">
        <f>L485+(L485*2%)</f>
        <v>23390.174941914</v>
      </c>
      <c r="N485" s="23">
        <f>M485+(M485*0.9%)</f>
        <v>23600.686516391226</v>
      </c>
      <c r="O485" s="23">
        <f>N485+(N485*3.5%)</f>
        <v>24426.71054446492</v>
      </c>
      <c r="P485" s="23">
        <f>O485+(O485*3.5%)</f>
        <v>25281.645413521193</v>
      </c>
      <c r="Q485" s="21" t="s">
        <v>35</v>
      </c>
      <c r="R485" s="21" t="s">
        <v>51</v>
      </c>
      <c r="S485" s="21" t="s">
        <v>31</v>
      </c>
      <c r="T485" s="25" t="s">
        <v>731</v>
      </c>
      <c r="U485" s="24" t="s">
        <v>52</v>
      </c>
      <c r="V485" s="24" t="s">
        <v>37</v>
      </c>
      <c r="W485" s="20">
        <v>1</v>
      </c>
    </row>
    <row r="486" spans="1:23" ht="12.75">
      <c r="A486" s="46" t="s">
        <v>40</v>
      </c>
      <c r="B486" s="46" t="s">
        <v>48</v>
      </c>
      <c r="C486" s="42">
        <v>55</v>
      </c>
      <c r="D486" s="26" t="s">
        <v>733</v>
      </c>
      <c r="E486" s="21" t="s">
        <v>26</v>
      </c>
      <c r="F486" s="21" t="s">
        <v>27</v>
      </c>
      <c r="G486" s="21" t="s">
        <v>40</v>
      </c>
      <c r="H486" s="22">
        <v>28</v>
      </c>
      <c r="I486" s="23">
        <v>21987.457599999998</v>
      </c>
      <c r="J486" s="23">
        <f>I486*1.75%+I486</f>
        <v>22372.238107999998</v>
      </c>
      <c r="K486" s="23">
        <v>22372.238107999998</v>
      </c>
      <c r="L486" s="23">
        <f>K486+(K486*2.5%)</f>
        <v>22931.5440607</v>
      </c>
      <c r="M486" s="23">
        <f>L486+(L486*2%)</f>
        <v>23390.174941914</v>
      </c>
      <c r="N486" s="23">
        <f>M486+(M486*0.9%)</f>
        <v>23600.686516391226</v>
      </c>
      <c r="O486" s="23">
        <f>N486+(N486*3.5%)</f>
        <v>24426.71054446492</v>
      </c>
      <c r="P486" s="23">
        <f>O486+(O486*3.5%)</f>
        <v>25281.645413521193</v>
      </c>
      <c r="Q486" s="21" t="s">
        <v>35</v>
      </c>
      <c r="R486" s="21" t="s">
        <v>51</v>
      </c>
      <c r="S486" s="21" t="s">
        <v>31</v>
      </c>
      <c r="T486" s="24" t="s">
        <v>734</v>
      </c>
      <c r="U486" s="24" t="s">
        <v>52</v>
      </c>
      <c r="V486" s="24" t="s">
        <v>23</v>
      </c>
      <c r="W486" s="20">
        <v>1</v>
      </c>
    </row>
    <row r="487" spans="1:23" ht="12.75">
      <c r="A487" s="18" t="s">
        <v>40</v>
      </c>
      <c r="B487" s="18" t="s">
        <v>48</v>
      </c>
      <c r="C487" s="42">
        <v>46</v>
      </c>
      <c r="D487" s="26" t="s">
        <v>735</v>
      </c>
      <c r="E487" s="20" t="s">
        <v>26</v>
      </c>
      <c r="F487" s="25" t="s">
        <v>78</v>
      </c>
      <c r="G487" s="20" t="s">
        <v>40</v>
      </c>
      <c r="H487" s="22">
        <v>26</v>
      </c>
      <c r="I487" s="23">
        <v>18126.2290914569</v>
      </c>
      <c r="J487" s="23">
        <f>I487*1.75%+I487</f>
        <v>18443.438100557396</v>
      </c>
      <c r="K487" s="23">
        <v>18443.438100557396</v>
      </c>
      <c r="L487" s="23">
        <f>K487+(K487*2.5%)</f>
        <v>18904.52405307133</v>
      </c>
      <c r="M487" s="23">
        <f>L487+(L487*2%)</f>
        <v>19282.614534132757</v>
      </c>
      <c r="N487" s="23">
        <f>M487+(M487*0.9%)</f>
        <v>19456.15806493995</v>
      </c>
      <c r="O487" s="23">
        <f>N487+(N487*3.5%)</f>
        <v>20137.12359721285</v>
      </c>
      <c r="P487" s="23">
        <f>O487+(O487*3.5%)</f>
        <v>20841.9229231153</v>
      </c>
      <c r="Q487" s="20" t="s">
        <v>45</v>
      </c>
      <c r="R487" s="20" t="s">
        <v>40</v>
      </c>
      <c r="S487" s="20" t="s">
        <v>31</v>
      </c>
      <c r="T487" s="25" t="s">
        <v>79</v>
      </c>
      <c r="U487" s="20" t="s">
        <v>36</v>
      </c>
      <c r="V487" s="24" t="s">
        <v>37</v>
      </c>
      <c r="W487" s="20">
        <v>2</v>
      </c>
    </row>
    <row r="488" spans="1:23" ht="12.75">
      <c r="A488" s="18" t="s">
        <v>40</v>
      </c>
      <c r="B488" s="18" t="s">
        <v>48</v>
      </c>
      <c r="C488" s="42">
        <v>36</v>
      </c>
      <c r="D488" s="26" t="s">
        <v>736</v>
      </c>
      <c r="E488" s="20" t="s">
        <v>26</v>
      </c>
      <c r="F488" s="20" t="s">
        <v>57</v>
      </c>
      <c r="G488" s="20" t="s">
        <v>40</v>
      </c>
      <c r="H488" s="22">
        <v>25</v>
      </c>
      <c r="I488" s="23">
        <v>16517.565309781898</v>
      </c>
      <c r="J488" s="23">
        <f>I488*1.75%+I488</f>
        <v>16806.62270270308</v>
      </c>
      <c r="K488" s="23">
        <v>16806.62270270308</v>
      </c>
      <c r="L488" s="23">
        <f>K488+(K488*2.5%)</f>
        <v>17226.788270270656</v>
      </c>
      <c r="M488" s="23">
        <f>L488+(L488*2%)</f>
        <v>17571.32403567607</v>
      </c>
      <c r="N488" s="23">
        <f>M488+(M488*0.9%)</f>
        <v>17729.465951997154</v>
      </c>
      <c r="O488" s="23">
        <f>N488+(N488*3.5%)</f>
        <v>18349.997260317054</v>
      </c>
      <c r="P488" s="23">
        <f>O488+(O488*3.5%)</f>
        <v>18992.24716442815</v>
      </c>
      <c r="Q488" s="20" t="s">
        <v>45</v>
      </c>
      <c r="R488" s="20" t="s">
        <v>40</v>
      </c>
      <c r="S488" s="20" t="s">
        <v>31</v>
      </c>
      <c r="T488" s="25" t="s">
        <v>737</v>
      </c>
      <c r="U488" s="20" t="s">
        <v>36</v>
      </c>
      <c r="V488" s="24" t="s">
        <v>23</v>
      </c>
      <c r="W488" s="20">
        <v>1</v>
      </c>
    </row>
    <row r="489" spans="1:23" ht="12.75">
      <c r="A489" s="18" t="s">
        <v>40</v>
      </c>
      <c r="B489" s="18" t="s">
        <v>48</v>
      </c>
      <c r="C489" s="42">
        <v>36</v>
      </c>
      <c r="D489" s="26" t="s">
        <v>738</v>
      </c>
      <c r="E489" s="20" t="s">
        <v>26</v>
      </c>
      <c r="F489" s="20" t="s">
        <v>57</v>
      </c>
      <c r="G489" s="20" t="s">
        <v>40</v>
      </c>
      <c r="H489" s="22">
        <v>25</v>
      </c>
      <c r="I489" s="23">
        <v>16517.565309781898</v>
      </c>
      <c r="J489" s="23">
        <f>I489*1.75%+I489</f>
        <v>16806.62270270308</v>
      </c>
      <c r="K489" s="23">
        <v>16806.62270270308</v>
      </c>
      <c r="L489" s="23">
        <f>K489+(K489*2.5%)</f>
        <v>17226.788270270656</v>
      </c>
      <c r="M489" s="23">
        <f>L489+(L489*2%)</f>
        <v>17571.32403567607</v>
      </c>
      <c r="N489" s="23">
        <f>M489+(M489*0.9%)</f>
        <v>17729.465951997154</v>
      </c>
      <c r="O489" s="23">
        <f>N489+(N489*3.5%)</f>
        <v>18349.997260317054</v>
      </c>
      <c r="P489" s="23">
        <f>O489+(O489*3.5%)</f>
        <v>18992.24716442815</v>
      </c>
      <c r="Q489" s="20" t="s">
        <v>45</v>
      </c>
      <c r="R489" s="20" t="s">
        <v>40</v>
      </c>
      <c r="S489" s="20" t="s">
        <v>31</v>
      </c>
      <c r="T489" s="25" t="s">
        <v>737</v>
      </c>
      <c r="U489" s="20" t="s">
        <v>36</v>
      </c>
      <c r="V489" s="24" t="s">
        <v>23</v>
      </c>
      <c r="W489" s="20">
        <v>2</v>
      </c>
    </row>
    <row r="490" spans="1:23" ht="12.75">
      <c r="A490" s="18" t="s">
        <v>40</v>
      </c>
      <c r="B490" s="18" t="s">
        <v>24</v>
      </c>
      <c r="C490" s="42">
        <v>47</v>
      </c>
      <c r="D490" s="26" t="s">
        <v>739</v>
      </c>
      <c r="E490" s="20" t="s">
        <v>26</v>
      </c>
      <c r="F490" s="25" t="s">
        <v>101</v>
      </c>
      <c r="G490" s="20" t="s">
        <v>40</v>
      </c>
      <c r="H490" s="22">
        <v>23</v>
      </c>
      <c r="I490" s="23">
        <v>13621.9705027669</v>
      </c>
      <c r="J490" s="23">
        <f>I490*1.75%+I490</f>
        <v>13860.354986565322</v>
      </c>
      <c r="K490" s="23">
        <v>13860.354986565322</v>
      </c>
      <c r="L490" s="23">
        <f>K490+(K490*2.5%)</f>
        <v>14206.863861229454</v>
      </c>
      <c r="M490" s="23">
        <f>L490+(L490*2%)</f>
        <v>14491.001138454043</v>
      </c>
      <c r="N490" s="25">
        <v>14621.697860736416</v>
      </c>
      <c r="O490" s="23">
        <f>N490+(N490*3.5%)</f>
        <v>15133.45728586219</v>
      </c>
      <c r="P490" s="23">
        <f>O490+(O490*3.5%)</f>
        <v>15663.128290867367</v>
      </c>
      <c r="Q490" s="20" t="s">
        <v>45</v>
      </c>
      <c r="R490" s="20" t="s">
        <v>40</v>
      </c>
      <c r="S490" s="20" t="s">
        <v>31</v>
      </c>
      <c r="T490" s="25" t="s">
        <v>740</v>
      </c>
      <c r="U490" s="20"/>
      <c r="V490" s="24" t="s">
        <v>37</v>
      </c>
      <c r="W490" s="20">
        <v>1</v>
      </c>
    </row>
    <row r="491" spans="1:23" ht="12.75">
      <c r="A491" s="18" t="s">
        <v>23</v>
      </c>
      <c r="B491" s="18" t="s">
        <v>48</v>
      </c>
      <c r="C491" s="42">
        <v>12</v>
      </c>
      <c r="D491" s="26" t="s">
        <v>741</v>
      </c>
      <c r="E491" s="20" t="s">
        <v>26</v>
      </c>
      <c r="F491" s="20" t="s">
        <v>57</v>
      </c>
      <c r="G491" s="20" t="s">
        <v>23</v>
      </c>
      <c r="H491" s="22">
        <v>19</v>
      </c>
      <c r="I491" s="23">
        <v>9574.73766846105</v>
      </c>
      <c r="J491" s="23">
        <f>I491*1.75%+I491</f>
        <v>9742.295577659119</v>
      </c>
      <c r="K491" s="23">
        <v>9742.295577659119</v>
      </c>
      <c r="L491" s="23">
        <f>K491+(K491*2.5%)</f>
        <v>9985.852967100596</v>
      </c>
      <c r="M491" s="23">
        <f>L491+(L491*2%)</f>
        <v>10185.570026442609</v>
      </c>
      <c r="N491" s="23">
        <f>M491+(M491*0.9%)</f>
        <v>10277.240156680593</v>
      </c>
      <c r="O491" s="23">
        <f>N491+(N491*3.5%)</f>
        <v>10636.943562164413</v>
      </c>
      <c r="P491" s="23">
        <f>O491+(O491*3.5%)</f>
        <v>11009.236586840168</v>
      </c>
      <c r="Q491" s="20" t="s">
        <v>45</v>
      </c>
      <c r="R491" s="20" t="s">
        <v>40</v>
      </c>
      <c r="S491" s="20" t="s">
        <v>31</v>
      </c>
      <c r="T491" s="25"/>
      <c r="U491" s="20"/>
      <c r="V491" s="24" t="s">
        <v>23</v>
      </c>
      <c r="W491" s="20">
        <v>2</v>
      </c>
    </row>
    <row r="492" spans="1:23" ht="12.75">
      <c r="A492" s="18" t="s">
        <v>40</v>
      </c>
      <c r="B492" s="18" t="s">
        <v>24</v>
      </c>
      <c r="C492" s="42">
        <v>35</v>
      </c>
      <c r="D492" s="26" t="s">
        <v>301</v>
      </c>
      <c r="E492" s="20" t="s">
        <v>26</v>
      </c>
      <c r="F492" s="25" t="s">
        <v>83</v>
      </c>
      <c r="G492" s="20" t="s">
        <v>40</v>
      </c>
      <c r="H492" s="22">
        <v>25</v>
      </c>
      <c r="I492" s="23">
        <v>16517.565309781898</v>
      </c>
      <c r="J492" s="23">
        <f>I492*1.75%+I492</f>
        <v>16806.62270270308</v>
      </c>
      <c r="K492" s="23">
        <v>16806.62270270308</v>
      </c>
      <c r="L492" s="23">
        <f>K492+(K492*2.5%)</f>
        <v>17226.788270270656</v>
      </c>
      <c r="M492" s="23">
        <f>L492+(L492*2%)</f>
        <v>17571.32403567607</v>
      </c>
      <c r="N492" s="23">
        <f>M492+(M492*0.9%)</f>
        <v>17729.465951997154</v>
      </c>
      <c r="O492" s="23">
        <f>N492+(N492*3.5%)</f>
        <v>18349.997260317054</v>
      </c>
      <c r="P492" s="23">
        <f>O492+(O492*3.5%)</f>
        <v>18992.24716442815</v>
      </c>
      <c r="Q492" s="20" t="s">
        <v>45</v>
      </c>
      <c r="R492" s="20" t="s">
        <v>40</v>
      </c>
      <c r="S492" s="20" t="s">
        <v>31</v>
      </c>
      <c r="T492" s="25" t="s">
        <v>301</v>
      </c>
      <c r="U492" s="20" t="s">
        <v>36</v>
      </c>
      <c r="V492" s="24" t="s">
        <v>37</v>
      </c>
      <c r="W492" s="20">
        <v>6</v>
      </c>
    </row>
    <row r="493" spans="1:23" ht="12.75">
      <c r="A493" s="18" t="s">
        <v>40</v>
      </c>
      <c r="B493" s="18" t="s">
        <v>24</v>
      </c>
      <c r="C493" s="42">
        <v>2</v>
      </c>
      <c r="D493" s="26" t="s">
        <v>129</v>
      </c>
      <c r="E493" s="20" t="s">
        <v>26</v>
      </c>
      <c r="F493" s="20" t="s">
        <v>57</v>
      </c>
      <c r="G493" s="20" t="s">
        <v>40</v>
      </c>
      <c r="H493" s="22">
        <v>23</v>
      </c>
      <c r="I493" s="23">
        <v>14587.1687717719</v>
      </c>
      <c r="J493" s="23">
        <f>I493*1.75%+I493</f>
        <v>14842.444225277908</v>
      </c>
      <c r="K493" s="23">
        <v>14842.444225277908</v>
      </c>
      <c r="L493" s="23">
        <f>K493+(K493*2.5%)</f>
        <v>15213.505330909857</v>
      </c>
      <c r="M493" s="23">
        <f>L493+(L493*2%)</f>
        <v>15517.775437528053</v>
      </c>
      <c r="N493" s="23">
        <f>M493+(M493*0.9%)</f>
        <v>15657.435416465805</v>
      </c>
      <c r="O493" s="23">
        <f>N493+(N493*3.5%)</f>
        <v>16205.445656042108</v>
      </c>
      <c r="P493" s="23">
        <f>O493+(O493*3.5%)</f>
        <v>16772.63625400358</v>
      </c>
      <c r="Q493" s="20" t="s">
        <v>45</v>
      </c>
      <c r="R493" s="20" t="s">
        <v>40</v>
      </c>
      <c r="S493" s="20" t="s">
        <v>31</v>
      </c>
      <c r="T493" s="25" t="s">
        <v>58</v>
      </c>
      <c r="U493" s="20" t="s">
        <v>36</v>
      </c>
      <c r="V493" s="24" t="s">
        <v>23</v>
      </c>
      <c r="W493" s="20">
        <v>1</v>
      </c>
    </row>
    <row r="494" spans="1:23" ht="12.75">
      <c r="A494" s="18" t="s">
        <v>40</v>
      </c>
      <c r="B494" s="18" t="s">
        <v>24</v>
      </c>
      <c r="C494" s="42">
        <v>2</v>
      </c>
      <c r="D494" s="26" t="s">
        <v>742</v>
      </c>
      <c r="E494" s="20" t="s">
        <v>26</v>
      </c>
      <c r="F494" s="20" t="s">
        <v>57</v>
      </c>
      <c r="G494" s="20" t="s">
        <v>40</v>
      </c>
      <c r="H494" s="22">
        <v>23</v>
      </c>
      <c r="I494" s="23">
        <v>14587.1687717719</v>
      </c>
      <c r="J494" s="23">
        <f>I494*1.75%+I494</f>
        <v>14842.444225277908</v>
      </c>
      <c r="K494" s="23">
        <v>14842.444225277908</v>
      </c>
      <c r="L494" s="23">
        <f>K494+(K494*2.5%)</f>
        <v>15213.505330909857</v>
      </c>
      <c r="M494" s="23">
        <f>L494+(L494*2%)</f>
        <v>15517.775437528053</v>
      </c>
      <c r="N494" s="23">
        <f>M494+(M494*0.9%)</f>
        <v>15657.435416465805</v>
      </c>
      <c r="O494" s="23">
        <f>N494+(N494*3.5%)</f>
        <v>16205.445656042108</v>
      </c>
      <c r="P494" s="23">
        <f>O494+(O494*3.5%)</f>
        <v>16772.63625400358</v>
      </c>
      <c r="Q494" s="20" t="s">
        <v>45</v>
      </c>
      <c r="R494" s="20" t="s">
        <v>40</v>
      </c>
      <c r="S494" s="20" t="s">
        <v>31</v>
      </c>
      <c r="T494" s="25" t="s">
        <v>58</v>
      </c>
      <c r="U494" s="20" t="s">
        <v>36</v>
      </c>
      <c r="V494" s="24" t="s">
        <v>23</v>
      </c>
      <c r="W494" s="20">
        <v>1</v>
      </c>
    </row>
    <row r="495" spans="1:23" ht="12.75">
      <c r="A495" s="18" t="s">
        <v>107</v>
      </c>
      <c r="B495" s="18" t="s">
        <v>48</v>
      </c>
      <c r="C495" s="42">
        <v>43</v>
      </c>
      <c r="D495" s="26" t="s">
        <v>743</v>
      </c>
      <c r="E495" s="20" t="s">
        <v>26</v>
      </c>
      <c r="F495" s="25" t="s">
        <v>298</v>
      </c>
      <c r="G495" s="20" t="s">
        <v>107</v>
      </c>
      <c r="H495" s="22">
        <v>24</v>
      </c>
      <c r="I495" s="23">
        <v>14398.269847705</v>
      </c>
      <c r="J495" s="23">
        <f>I495*1.75%+I495</f>
        <v>14650.239570039837</v>
      </c>
      <c r="K495" s="23">
        <v>14650.239570039837</v>
      </c>
      <c r="L495" s="23">
        <f>K495+(K495*2.5%)</f>
        <v>15016.495559290834</v>
      </c>
      <c r="M495" s="23">
        <f>L495+(L495*2%)</f>
        <v>15316.82547047665</v>
      </c>
      <c r="N495" s="23">
        <f>M495+(M495*0.9%)</f>
        <v>15454.67689971094</v>
      </c>
      <c r="O495" s="23">
        <f>N495+(N495*3.5%)</f>
        <v>15995.590591200822</v>
      </c>
      <c r="P495" s="23">
        <f>O495+(O495*3.5%)</f>
        <v>16555.43626189285</v>
      </c>
      <c r="Q495" s="20" t="s">
        <v>45</v>
      </c>
      <c r="R495" s="20" t="s">
        <v>40</v>
      </c>
      <c r="S495" s="20" t="s">
        <v>31</v>
      </c>
      <c r="T495" s="25" t="s">
        <v>299</v>
      </c>
      <c r="U495" s="20" t="s">
        <v>36</v>
      </c>
      <c r="V495" s="24" t="s">
        <v>37</v>
      </c>
      <c r="W495" s="20">
        <v>1</v>
      </c>
    </row>
    <row r="496" spans="1:23" ht="12.75">
      <c r="A496" s="18" t="s">
        <v>107</v>
      </c>
      <c r="B496" s="18" t="s">
        <v>24</v>
      </c>
      <c r="C496" s="42">
        <v>34</v>
      </c>
      <c r="D496" s="26" t="s">
        <v>744</v>
      </c>
      <c r="E496" s="20" t="s">
        <v>26</v>
      </c>
      <c r="F496" s="25" t="s">
        <v>131</v>
      </c>
      <c r="G496" s="20" t="s">
        <v>107</v>
      </c>
      <c r="H496" s="22">
        <v>23</v>
      </c>
      <c r="I496" s="23">
        <v>14398.269847705</v>
      </c>
      <c r="J496" s="23">
        <f>I496*1.75%+I496</f>
        <v>14650.239570039837</v>
      </c>
      <c r="K496" s="23">
        <v>14650.239570039837</v>
      </c>
      <c r="L496" s="23">
        <f>K496+(K496*2.5%)</f>
        <v>15016.495559290834</v>
      </c>
      <c r="M496" s="23">
        <f>L496+(L496*2%)</f>
        <v>15316.82547047665</v>
      </c>
      <c r="N496" s="23">
        <f>M496+(M496*0.9%)</f>
        <v>15454.67689971094</v>
      </c>
      <c r="O496" s="23">
        <f>N496+(N496*3.5%)</f>
        <v>15995.590591200822</v>
      </c>
      <c r="P496" s="23">
        <f>O496+(O496*3.5%)</f>
        <v>16555.43626189285</v>
      </c>
      <c r="Q496" s="20" t="s">
        <v>45</v>
      </c>
      <c r="R496" s="20" t="s">
        <v>40</v>
      </c>
      <c r="S496" s="20" t="s">
        <v>31</v>
      </c>
      <c r="T496" s="25" t="s">
        <v>745</v>
      </c>
      <c r="U496" s="20" t="s">
        <v>746</v>
      </c>
      <c r="V496" s="24" t="s">
        <v>37</v>
      </c>
      <c r="W496" s="20">
        <v>1</v>
      </c>
    </row>
    <row r="497" spans="1:23" ht="12.75">
      <c r="A497" s="18" t="s">
        <v>107</v>
      </c>
      <c r="B497" s="18" t="s">
        <v>24</v>
      </c>
      <c r="C497" s="42">
        <v>36</v>
      </c>
      <c r="D497" s="26" t="s">
        <v>747</v>
      </c>
      <c r="E497" s="20" t="s">
        <v>26</v>
      </c>
      <c r="F497" s="25" t="s">
        <v>131</v>
      </c>
      <c r="G497" s="20" t="s">
        <v>107</v>
      </c>
      <c r="H497" s="22">
        <v>23</v>
      </c>
      <c r="I497" s="23">
        <v>14398.269847705</v>
      </c>
      <c r="J497" s="23">
        <f>I497*1.75%+I497</f>
        <v>14650.239570039837</v>
      </c>
      <c r="K497" s="23">
        <v>14650.239570039837</v>
      </c>
      <c r="L497" s="23">
        <f>K497+(K497*2.5%)</f>
        <v>15016.495559290834</v>
      </c>
      <c r="M497" s="23">
        <f>L497+(L497*2%)</f>
        <v>15316.82547047665</v>
      </c>
      <c r="N497" s="23">
        <f>M497+(M497*0.9%)</f>
        <v>15454.67689971094</v>
      </c>
      <c r="O497" s="23">
        <f>N497+(N497*3.5%)</f>
        <v>15995.590591200822</v>
      </c>
      <c r="P497" s="23">
        <f>O497+(O497*3.5%)</f>
        <v>16555.43626189285</v>
      </c>
      <c r="Q497" s="20" t="s">
        <v>45</v>
      </c>
      <c r="R497" s="20" t="s">
        <v>40</v>
      </c>
      <c r="S497" s="20" t="s">
        <v>31</v>
      </c>
      <c r="T497" s="25" t="s">
        <v>745</v>
      </c>
      <c r="U497" s="20" t="s">
        <v>36</v>
      </c>
      <c r="V497" s="24" t="s">
        <v>37</v>
      </c>
      <c r="W497" s="20">
        <v>1</v>
      </c>
    </row>
    <row r="498" spans="1:23" ht="12.75">
      <c r="A498" s="18" t="s">
        <v>107</v>
      </c>
      <c r="B498" s="18" t="s">
        <v>24</v>
      </c>
      <c r="C498" s="42">
        <v>32</v>
      </c>
      <c r="D498" s="26" t="s">
        <v>130</v>
      </c>
      <c r="E498" s="20" t="s">
        <v>26</v>
      </c>
      <c r="F498" s="25" t="s">
        <v>131</v>
      </c>
      <c r="G498" s="20" t="s">
        <v>107</v>
      </c>
      <c r="H498" s="22">
        <v>23</v>
      </c>
      <c r="I498" s="23">
        <v>14076.537091369999</v>
      </c>
      <c r="J498" s="23">
        <f>I498*1.75%+I498</f>
        <v>14322.876490468974</v>
      </c>
      <c r="K498" s="23">
        <v>14322.876490468974</v>
      </c>
      <c r="L498" s="23">
        <f>K498+(K498*2.5%)</f>
        <v>14680.948402730699</v>
      </c>
      <c r="M498" s="23">
        <f>L498+(L498*2%)</f>
        <v>14974.567370785313</v>
      </c>
      <c r="N498" s="23">
        <f>M498+(M498*0.9%)</f>
        <v>15109.338477122381</v>
      </c>
      <c r="O498" s="23">
        <f>N498+(N498*3.5%)</f>
        <v>15638.165323821664</v>
      </c>
      <c r="P498" s="23">
        <f>O498+(O498*3.5%)</f>
        <v>16185.501110155423</v>
      </c>
      <c r="Q498" s="20" t="s">
        <v>45</v>
      </c>
      <c r="R498" s="20" t="s">
        <v>40</v>
      </c>
      <c r="S498" s="20" t="s">
        <v>31</v>
      </c>
      <c r="T498" s="25" t="s">
        <v>745</v>
      </c>
      <c r="U498" s="20" t="s">
        <v>36</v>
      </c>
      <c r="V498" s="24" t="s">
        <v>37</v>
      </c>
      <c r="W498" s="20">
        <v>1</v>
      </c>
    </row>
    <row r="499" spans="1:23" ht="12.75">
      <c r="A499" s="18" t="s">
        <v>107</v>
      </c>
      <c r="B499" s="18" t="s">
        <v>24</v>
      </c>
      <c r="C499" s="18">
        <v>38</v>
      </c>
      <c r="D499" s="78" t="s">
        <v>748</v>
      </c>
      <c r="E499" s="20" t="s">
        <v>26</v>
      </c>
      <c r="F499" s="20" t="s">
        <v>57</v>
      </c>
      <c r="G499" s="20" t="s">
        <v>158</v>
      </c>
      <c r="H499" s="22">
        <v>21</v>
      </c>
      <c r="I499" s="23">
        <v>12470.57611565</v>
      </c>
      <c r="J499" s="23">
        <f>I499*1.75%+I499</f>
        <v>12688.811197673875</v>
      </c>
      <c r="K499" s="23">
        <v>12688.811197673875</v>
      </c>
      <c r="L499" s="23">
        <f>K499+(K499*2.5%)</f>
        <v>13006.031477615721</v>
      </c>
      <c r="M499" s="23">
        <f>L499+(L499*2%)</f>
        <v>13266.152107168036</v>
      </c>
      <c r="N499" s="23">
        <f>M499+(M499*0.9%)</f>
        <v>13385.54747613255</v>
      </c>
      <c r="O499" s="23">
        <f>N499+(N499*3.5%)</f>
        <v>13854.041637797189</v>
      </c>
      <c r="P499" s="23">
        <f>O499+(O499*3.5%)</f>
        <v>14338.93309512009</v>
      </c>
      <c r="Q499" s="20" t="s">
        <v>45</v>
      </c>
      <c r="R499" s="20" t="s">
        <v>40</v>
      </c>
      <c r="S499" s="20" t="s">
        <v>31</v>
      </c>
      <c r="T499" s="25" t="s">
        <v>749</v>
      </c>
      <c r="U499" s="20"/>
      <c r="V499" s="24" t="s">
        <v>23</v>
      </c>
      <c r="W499" s="22">
        <v>1</v>
      </c>
    </row>
    <row r="500" spans="1:23" ht="12.75">
      <c r="A500" s="18" t="s">
        <v>23</v>
      </c>
      <c r="B500" s="18" t="s">
        <v>24</v>
      </c>
      <c r="C500" s="42">
        <v>20</v>
      </c>
      <c r="D500" s="26" t="s">
        <v>750</v>
      </c>
      <c r="E500" s="20" t="s">
        <v>26</v>
      </c>
      <c r="F500" s="25" t="s">
        <v>310</v>
      </c>
      <c r="G500" s="20" t="s">
        <v>23</v>
      </c>
      <c r="H500" s="22">
        <v>18</v>
      </c>
      <c r="I500" s="23">
        <v>10218.20318113105</v>
      </c>
      <c r="J500" s="23">
        <f>I500*1.75%+I500</f>
        <v>10397.021736800843</v>
      </c>
      <c r="K500" s="23">
        <v>10397.021736800843</v>
      </c>
      <c r="L500" s="23">
        <f>K500+(K500*2.5%)</f>
        <v>10656.947280220864</v>
      </c>
      <c r="M500" s="23">
        <f>L500+(L500*2%)</f>
        <v>10870.086225825282</v>
      </c>
      <c r="N500" s="23">
        <f>M500+(M500*0.9%)</f>
        <v>10967.91700185771</v>
      </c>
      <c r="O500" s="23">
        <f>N500+(N500*3.5%)</f>
        <v>11351.79409692273</v>
      </c>
      <c r="P500" s="23">
        <f>O500+(O500*3.5%)</f>
        <v>11749.106890315024</v>
      </c>
      <c r="Q500" s="20" t="s">
        <v>45</v>
      </c>
      <c r="R500" s="20" t="s">
        <v>40</v>
      </c>
      <c r="S500" s="20" t="s">
        <v>31</v>
      </c>
      <c r="T500" s="25" t="s">
        <v>751</v>
      </c>
      <c r="U500" s="25" t="s">
        <v>576</v>
      </c>
      <c r="V500" s="24" t="s">
        <v>37</v>
      </c>
      <c r="W500" s="20">
        <v>2</v>
      </c>
    </row>
    <row r="501" spans="1:23" ht="12.75">
      <c r="A501" s="18" t="s">
        <v>23</v>
      </c>
      <c r="B501" s="18" t="s">
        <v>24</v>
      </c>
      <c r="C501" s="42">
        <v>1</v>
      </c>
      <c r="D501" s="26" t="s">
        <v>715</v>
      </c>
      <c r="E501" s="20" t="s">
        <v>26</v>
      </c>
      <c r="F501" s="20" t="s">
        <v>57</v>
      </c>
      <c r="G501" s="20" t="s">
        <v>23</v>
      </c>
      <c r="H501" s="22">
        <v>18</v>
      </c>
      <c r="I501" s="23">
        <v>8931.272155791052</v>
      </c>
      <c r="J501" s="23">
        <f>I501*1.75%+I501</f>
        <v>9087.569418517396</v>
      </c>
      <c r="K501" s="23">
        <v>9087.569418517396</v>
      </c>
      <c r="L501" s="23">
        <f>K501+(K501*2.5%)</f>
        <v>9314.75865398033</v>
      </c>
      <c r="M501" s="23">
        <f>L501+(L501*2%)</f>
        <v>9501.053827059937</v>
      </c>
      <c r="N501" s="23">
        <f>M501+(M501*0.9%)</f>
        <v>9586.563311503476</v>
      </c>
      <c r="O501" s="23">
        <f>N501+(N501*3.5%)</f>
        <v>9922.093027406097</v>
      </c>
      <c r="P501" s="23">
        <f>O501+(O501*3.5%)</f>
        <v>10269.36628336531</v>
      </c>
      <c r="Q501" s="20" t="s">
        <v>45</v>
      </c>
      <c r="R501" s="20" t="s">
        <v>40</v>
      </c>
      <c r="S501" s="20" t="s">
        <v>31</v>
      </c>
      <c r="T501" s="25"/>
      <c r="U501" s="20"/>
      <c r="V501" s="24" t="s">
        <v>23</v>
      </c>
      <c r="W501" s="20">
        <v>1</v>
      </c>
    </row>
    <row r="502" spans="1:23" ht="12.75">
      <c r="A502" s="18" t="s">
        <v>23</v>
      </c>
      <c r="B502" s="18" t="s">
        <v>24</v>
      </c>
      <c r="C502" s="42">
        <v>46</v>
      </c>
      <c r="D502" s="26" t="s">
        <v>752</v>
      </c>
      <c r="E502" s="20" t="s">
        <v>26</v>
      </c>
      <c r="F502" s="20" t="s">
        <v>88</v>
      </c>
      <c r="G502" s="20" t="s">
        <v>23</v>
      </c>
      <c r="H502" s="22">
        <v>17</v>
      </c>
      <c r="I502" s="23">
        <v>8287.80664312105</v>
      </c>
      <c r="J502" s="23">
        <f>I502*1.75%+I502</f>
        <v>8432.843259375668</v>
      </c>
      <c r="K502" s="23">
        <v>8432.843259375668</v>
      </c>
      <c r="L502" s="23">
        <f>K502+(K502*2.5%)</f>
        <v>8643.66434086006</v>
      </c>
      <c r="M502" s="23">
        <f>L502+(L502*2%)</f>
        <v>8816.53762767726</v>
      </c>
      <c r="N502" s="23">
        <f>M502+(M502*0.9%)</f>
        <v>8895.886466326356</v>
      </c>
      <c r="O502" s="23">
        <f>N502+(N502*3.5%)</f>
        <v>9207.242492647778</v>
      </c>
      <c r="P502" s="23">
        <f>O502+(O502*3.5%)</f>
        <v>9529.49597989045</v>
      </c>
      <c r="Q502" s="20" t="s">
        <v>45</v>
      </c>
      <c r="R502" s="20" t="s">
        <v>40</v>
      </c>
      <c r="S502" s="20" t="s">
        <v>31</v>
      </c>
      <c r="T502" s="25" t="s">
        <v>753</v>
      </c>
      <c r="U502" s="20"/>
      <c r="V502" s="24" t="s">
        <v>37</v>
      </c>
      <c r="W502" s="20">
        <v>3</v>
      </c>
    </row>
    <row r="503" spans="1:23" ht="12.75">
      <c r="A503" s="18" t="s">
        <v>33</v>
      </c>
      <c r="B503" s="18" t="s">
        <v>24</v>
      </c>
      <c r="C503" s="42">
        <v>3</v>
      </c>
      <c r="D503" s="26" t="s">
        <v>754</v>
      </c>
      <c r="E503" s="20" t="s">
        <v>26</v>
      </c>
      <c r="F503" s="25" t="s">
        <v>72</v>
      </c>
      <c r="G503" s="20" t="s">
        <v>33</v>
      </c>
      <c r="H503" s="22">
        <v>15</v>
      </c>
      <c r="I503" s="23">
        <v>6834.731267206</v>
      </c>
      <c r="J503" s="23">
        <f>I503*1.75%+I503</f>
        <v>6954.339064382105</v>
      </c>
      <c r="K503" s="23">
        <v>6954.339064382105</v>
      </c>
      <c r="L503" s="23">
        <f>K503+(K503*2.5%)</f>
        <v>7128.197540991658</v>
      </c>
      <c r="M503" s="23">
        <f>L503+(L503*2%)</f>
        <v>7270.7614918114905</v>
      </c>
      <c r="N503" s="23">
        <f>M503+(M503*0.9%)</f>
        <v>7336.198345237794</v>
      </c>
      <c r="O503" s="23">
        <f>N503+(N503*3.5%)</f>
        <v>7592.965287321116</v>
      </c>
      <c r="P503" s="23">
        <f>O503+(O503*3.5%)</f>
        <v>7858.719072377356</v>
      </c>
      <c r="Q503" s="20" t="s">
        <v>45</v>
      </c>
      <c r="R503" s="20" t="s">
        <v>40</v>
      </c>
      <c r="S503" s="20" t="s">
        <v>31</v>
      </c>
      <c r="T503" s="25"/>
      <c r="U503" s="20" t="s">
        <v>73</v>
      </c>
      <c r="V503" s="24" t="s">
        <v>37</v>
      </c>
      <c r="W503" s="20">
        <v>2</v>
      </c>
    </row>
    <row r="504" spans="1:23" ht="12.75">
      <c r="A504" s="18" t="s">
        <v>33</v>
      </c>
      <c r="B504" s="18" t="s">
        <v>24</v>
      </c>
      <c r="C504" s="42">
        <v>2</v>
      </c>
      <c r="D504" s="26" t="s">
        <v>121</v>
      </c>
      <c r="E504" s="20" t="s">
        <v>105</v>
      </c>
      <c r="F504" s="25" t="s">
        <v>122</v>
      </c>
      <c r="G504" s="20" t="s">
        <v>33</v>
      </c>
      <c r="H504" s="22">
        <v>14</v>
      </c>
      <c r="I504" s="23">
        <v>5869.532998201</v>
      </c>
      <c r="J504" s="23">
        <f>I504*1.75%+I504</f>
        <v>5972.249825669517</v>
      </c>
      <c r="K504" s="23">
        <v>5972.249825669517</v>
      </c>
      <c r="L504" s="23">
        <f>K504+(K504*2.5%)</f>
        <v>6121.556071311255</v>
      </c>
      <c r="M504" s="23">
        <f>L504+(L504*2%)</f>
        <v>6243.987192737481</v>
      </c>
      <c r="N504" s="23">
        <f>M504+(M504*0.9%)</f>
        <v>6300.183077472118</v>
      </c>
      <c r="O504" s="23">
        <f>N504+(N504*3.5%)</f>
        <v>6520.689485183642</v>
      </c>
      <c r="P504" s="23">
        <f>O504+(O504*3.5%)</f>
        <v>6748.91361716507</v>
      </c>
      <c r="Q504" s="20" t="s">
        <v>45</v>
      </c>
      <c r="R504" s="20" t="s">
        <v>40</v>
      </c>
      <c r="S504" s="20" t="s">
        <v>31</v>
      </c>
      <c r="T504" s="25"/>
      <c r="U504" s="25" t="s">
        <v>73</v>
      </c>
      <c r="V504" s="24" t="s">
        <v>37</v>
      </c>
      <c r="W504" s="20">
        <v>4</v>
      </c>
    </row>
    <row r="505" spans="1:23" ht="12.75">
      <c r="A505" s="18" t="s">
        <v>33</v>
      </c>
      <c r="B505" s="18" t="s">
        <v>24</v>
      </c>
      <c r="C505" s="42">
        <v>1</v>
      </c>
      <c r="D505" s="43" t="s">
        <v>140</v>
      </c>
      <c r="E505" s="20" t="s">
        <v>105</v>
      </c>
      <c r="F505" s="25" t="s">
        <v>72</v>
      </c>
      <c r="G505" s="20" t="s">
        <v>33</v>
      </c>
      <c r="H505" s="22">
        <v>14</v>
      </c>
      <c r="I505" s="23">
        <v>4582.601972861001</v>
      </c>
      <c r="J505" s="23">
        <f>I505*1.75%+I505</f>
        <v>4662.797507386068</v>
      </c>
      <c r="K505" s="23">
        <v>4662.797507386068</v>
      </c>
      <c r="L505" s="23">
        <f>K505+(K505*2.5%)</f>
        <v>4779.367445070719</v>
      </c>
      <c r="M505" s="23">
        <f>L505+(L505*2%)</f>
        <v>4874.954793972134</v>
      </c>
      <c r="N505" s="23">
        <f>M505+(M505*0.9%)</f>
        <v>4918.829387117883</v>
      </c>
      <c r="O505" s="23">
        <f>N505+(N505*3.5%)</f>
        <v>5090.988415667009</v>
      </c>
      <c r="P505" s="23">
        <f>O505+(O505*3.5%)</f>
        <v>5269.173010215354</v>
      </c>
      <c r="Q505" s="20" t="s">
        <v>45</v>
      </c>
      <c r="R505" s="20" t="s">
        <v>40</v>
      </c>
      <c r="S505" s="20" t="s">
        <v>31</v>
      </c>
      <c r="T505" s="25"/>
      <c r="U505" s="20"/>
      <c r="V505" s="24" t="s">
        <v>37</v>
      </c>
      <c r="W505" s="20">
        <v>1</v>
      </c>
    </row>
    <row r="506" spans="1:23" ht="12.75">
      <c r="A506" s="18" t="s">
        <v>43</v>
      </c>
      <c r="B506" s="18" t="s">
        <v>24</v>
      </c>
      <c r="C506" s="42">
        <v>15</v>
      </c>
      <c r="D506" s="26" t="s">
        <v>490</v>
      </c>
      <c r="E506" s="20" t="s">
        <v>26</v>
      </c>
      <c r="F506" s="20" t="s">
        <v>27</v>
      </c>
      <c r="G506" s="20" t="s">
        <v>43</v>
      </c>
      <c r="H506" s="22">
        <v>11</v>
      </c>
      <c r="I506" s="23">
        <v>5052.7068</v>
      </c>
      <c r="J506" s="23">
        <f>I506*1.75%+I506</f>
        <v>5141.129169</v>
      </c>
      <c r="K506" s="23">
        <v>5141.129169</v>
      </c>
      <c r="L506" s="23">
        <f>K506+(K506*2.5%)</f>
        <v>5269.657398225</v>
      </c>
      <c r="M506" s="23">
        <f>L506+(L506*2%)</f>
        <v>5375.0505461895</v>
      </c>
      <c r="N506" s="23">
        <f>M506+(M506*0.9%)</f>
        <v>5423.426001105206</v>
      </c>
      <c r="O506" s="23">
        <f>N506+(N506*3.5%)</f>
        <v>5613.2459111438875</v>
      </c>
      <c r="P506" s="23">
        <f>O506+(O506*3.5%)</f>
        <v>5809.709518033924</v>
      </c>
      <c r="Q506" s="20" t="s">
        <v>45</v>
      </c>
      <c r="R506" s="20" t="s">
        <v>40</v>
      </c>
      <c r="S506" s="20" t="s">
        <v>31</v>
      </c>
      <c r="T506" s="25"/>
      <c r="U506" s="20"/>
      <c r="V506" s="24" t="s">
        <v>46</v>
      </c>
      <c r="W506" s="20">
        <v>1</v>
      </c>
    </row>
    <row r="507" spans="1:23" ht="36" customHeight="1">
      <c r="A507" s="12" t="s">
        <v>2</v>
      </c>
      <c r="B507" s="12"/>
      <c r="C507" s="12"/>
      <c r="D507" s="7" t="s">
        <v>755</v>
      </c>
      <c r="E507" s="86"/>
      <c r="F507" s="38"/>
      <c r="G507" s="38"/>
      <c r="H507" s="38"/>
      <c r="I507" s="38"/>
      <c r="J507" s="38"/>
      <c r="K507" s="38"/>
      <c r="L507" s="38"/>
      <c r="M507" s="38"/>
      <c r="N507" s="38"/>
      <c r="O507" s="23">
        <f>N507+(N507*3.5%)</f>
        <v>0</v>
      </c>
      <c r="P507" s="15"/>
      <c r="Q507" s="38"/>
      <c r="R507" s="38"/>
      <c r="S507" s="38"/>
      <c r="T507" s="40"/>
      <c r="U507" s="39"/>
      <c r="V507" s="39"/>
      <c r="W507" s="38"/>
    </row>
    <row r="508" spans="1:23" ht="37.5" customHeight="1">
      <c r="A508" s="12" t="s">
        <v>8</v>
      </c>
      <c r="B508" s="12"/>
      <c r="C508" s="12"/>
      <c r="D508" s="7" t="s">
        <v>5</v>
      </c>
      <c r="E508" s="13" t="s">
        <v>756</v>
      </c>
      <c r="F508" s="13" t="s">
        <v>7</v>
      </c>
      <c r="G508" s="13" t="s">
        <v>8</v>
      </c>
      <c r="H508" s="14" t="s">
        <v>9</v>
      </c>
      <c r="I508" s="15" t="s">
        <v>493</v>
      </c>
      <c r="J508" s="13"/>
      <c r="K508" s="16"/>
      <c r="L508" s="15" t="s">
        <v>11</v>
      </c>
      <c r="M508" s="15" t="s">
        <v>12</v>
      </c>
      <c r="N508" s="15" t="s">
        <v>13</v>
      </c>
      <c r="O508" s="23" t="e">
        <f>N508+(N508*3.5%)</f>
        <v>#VALUE!</v>
      </c>
      <c r="P508" s="15" t="s">
        <v>15</v>
      </c>
      <c r="Q508" s="13" t="s">
        <v>16</v>
      </c>
      <c r="R508" s="16" t="s">
        <v>61</v>
      </c>
      <c r="S508" s="13" t="s">
        <v>18</v>
      </c>
      <c r="T508" s="16" t="s">
        <v>19</v>
      </c>
      <c r="U508" s="16" t="s">
        <v>20</v>
      </c>
      <c r="V508" s="16" t="s">
        <v>21</v>
      </c>
      <c r="W508" s="17" t="s">
        <v>22</v>
      </c>
    </row>
    <row r="509" spans="1:23" ht="12.75">
      <c r="A509" s="18" t="s">
        <v>40</v>
      </c>
      <c r="B509" s="18" t="s">
        <v>48</v>
      </c>
      <c r="C509" s="42">
        <v>14</v>
      </c>
      <c r="D509" s="43" t="s">
        <v>757</v>
      </c>
      <c r="E509" s="20" t="s">
        <v>26</v>
      </c>
      <c r="F509" s="25" t="s">
        <v>88</v>
      </c>
      <c r="G509" s="20" t="s">
        <v>40</v>
      </c>
      <c r="H509" s="22">
        <v>23</v>
      </c>
      <c r="I509" s="23"/>
      <c r="J509" s="23"/>
      <c r="K509" s="23"/>
      <c r="L509" s="23"/>
      <c r="M509" s="23">
        <v>14491</v>
      </c>
      <c r="N509" s="23">
        <f>M509+(M509*0.9%)</f>
        <v>14621.419</v>
      </c>
      <c r="O509" s="23">
        <f>N509+(N509*3.5%)</f>
        <v>15133.168665</v>
      </c>
      <c r="P509" s="23">
        <f>O509+(O509*3.5%)</f>
        <v>15662.829568275</v>
      </c>
      <c r="Q509" s="20" t="s">
        <v>45</v>
      </c>
      <c r="R509" s="20" t="s">
        <v>40</v>
      </c>
      <c r="S509" s="20" t="s">
        <v>31</v>
      </c>
      <c r="T509" s="25" t="s">
        <v>758</v>
      </c>
      <c r="U509" s="20"/>
      <c r="V509" s="24" t="s">
        <v>37</v>
      </c>
      <c r="W509" s="20">
        <v>1</v>
      </c>
    </row>
    <row r="510" spans="1:23" ht="12.75">
      <c r="A510" s="18" t="s">
        <v>40</v>
      </c>
      <c r="B510" s="18" t="s">
        <v>48</v>
      </c>
      <c r="C510" s="42">
        <v>14</v>
      </c>
      <c r="D510" s="43" t="s">
        <v>759</v>
      </c>
      <c r="E510" s="20" t="s">
        <v>26</v>
      </c>
      <c r="F510" s="25" t="s">
        <v>88</v>
      </c>
      <c r="G510" s="20" t="s">
        <v>40</v>
      </c>
      <c r="H510" s="22">
        <v>23</v>
      </c>
      <c r="I510" s="23"/>
      <c r="J510" s="23"/>
      <c r="K510" s="23"/>
      <c r="L510" s="23"/>
      <c r="M510" s="23">
        <v>14491</v>
      </c>
      <c r="N510" s="23">
        <f>M510+(M510*0.9%)</f>
        <v>14621.419</v>
      </c>
      <c r="O510" s="23">
        <f>N510+(N510*3.5%)</f>
        <v>15133.168665</v>
      </c>
      <c r="P510" s="23">
        <f>O510+(O510*3.5%)</f>
        <v>15662.829568275</v>
      </c>
      <c r="Q510" s="20" t="s">
        <v>45</v>
      </c>
      <c r="R510" s="20" t="s">
        <v>40</v>
      </c>
      <c r="S510" s="20" t="s">
        <v>31</v>
      </c>
      <c r="T510" s="25" t="s">
        <v>760</v>
      </c>
      <c r="U510" s="20"/>
      <c r="V510" s="24" t="s">
        <v>37</v>
      </c>
      <c r="W510" s="20">
        <v>1</v>
      </c>
    </row>
    <row r="511" spans="1:23" ht="12.75">
      <c r="A511" s="18" t="s">
        <v>40</v>
      </c>
      <c r="B511" s="18" t="s">
        <v>48</v>
      </c>
      <c r="C511" s="42">
        <v>14</v>
      </c>
      <c r="D511" s="43" t="s">
        <v>761</v>
      </c>
      <c r="E511" s="20" t="s">
        <v>26</v>
      </c>
      <c r="F511" s="25" t="s">
        <v>88</v>
      </c>
      <c r="G511" s="20" t="s">
        <v>107</v>
      </c>
      <c r="H511" s="22">
        <v>21</v>
      </c>
      <c r="I511" s="23"/>
      <c r="J511" s="23"/>
      <c r="K511" s="23"/>
      <c r="L511" s="23"/>
      <c r="M511" s="23">
        <v>14491</v>
      </c>
      <c r="N511" s="23">
        <v>12346.868261535918</v>
      </c>
      <c r="O511" s="23">
        <f>N511+(N511*3.5%)</f>
        <v>12779.008650689675</v>
      </c>
      <c r="P511" s="23">
        <f>O511+(O511*3.5%)</f>
        <v>13226.273953463813</v>
      </c>
      <c r="Q511" s="20" t="s">
        <v>45</v>
      </c>
      <c r="R511" s="20" t="s">
        <v>40</v>
      </c>
      <c r="S511" s="20" t="s">
        <v>31</v>
      </c>
      <c r="T511" s="25" t="s">
        <v>762</v>
      </c>
      <c r="U511" s="20"/>
      <c r="V511" s="24" t="s">
        <v>37</v>
      </c>
      <c r="W511" s="20">
        <v>1</v>
      </c>
    </row>
    <row r="512" spans="1:23" ht="12.75">
      <c r="A512" s="95"/>
      <c r="B512" s="96"/>
      <c r="C512" s="97"/>
      <c r="D512" s="95"/>
      <c r="E512" s="96"/>
      <c r="F512" s="96"/>
      <c r="G512" s="96"/>
      <c r="H512" s="98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7"/>
      <c r="U512" s="96"/>
      <c r="V512" s="96"/>
      <c r="W512" s="96"/>
    </row>
    <row r="513" spans="1:23" ht="27" customHeight="1">
      <c r="A513" s="95"/>
      <c r="B513" s="96"/>
      <c r="C513" s="97"/>
      <c r="D513" s="95" t="s">
        <v>763</v>
      </c>
      <c r="E513" s="96"/>
      <c r="F513" s="96"/>
      <c r="G513" s="96"/>
      <c r="H513" s="98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7"/>
      <c r="U513" s="96"/>
      <c r="V513" s="96"/>
      <c r="W513" s="96"/>
    </row>
    <row r="514" spans="1:23" ht="27" customHeight="1">
      <c r="A514" s="95"/>
      <c r="B514" s="96"/>
      <c r="C514" s="97"/>
      <c r="D514" s="99"/>
      <c r="E514" s="100"/>
      <c r="F514" s="101"/>
      <c r="G514" s="100"/>
      <c r="H514" s="102"/>
      <c r="I514" s="103"/>
      <c r="J514" s="103"/>
      <c r="K514" s="103"/>
      <c r="L514" s="103"/>
      <c r="M514" s="103"/>
      <c r="N514" s="103"/>
      <c r="O514" s="103"/>
      <c r="P514" s="103"/>
      <c r="Q514" s="100"/>
      <c r="R514" s="100"/>
      <c r="S514" s="100"/>
      <c r="T514" s="104"/>
      <c r="U514" s="100"/>
      <c r="V514" s="105"/>
      <c r="W514" s="100"/>
    </row>
    <row r="515" spans="1:23" ht="27" customHeight="1">
      <c r="A515" s="95"/>
      <c r="B515" s="96"/>
      <c r="C515" s="97"/>
      <c r="D515" s="106" t="s">
        <v>764</v>
      </c>
      <c r="E515" s="100"/>
      <c r="F515" s="101"/>
      <c r="G515" s="100"/>
      <c r="H515" s="102"/>
      <c r="I515" s="103"/>
      <c r="J515" s="103"/>
      <c r="K515" s="103"/>
      <c r="L515" s="103"/>
      <c r="M515" s="103"/>
      <c r="N515" s="103"/>
      <c r="O515" s="103"/>
      <c r="P515" s="103"/>
      <c r="Q515" s="100"/>
      <c r="R515" s="100"/>
      <c r="S515" s="100"/>
      <c r="T515" s="104"/>
      <c r="U515" s="100"/>
      <c r="V515" s="105"/>
      <c r="W515" s="100"/>
    </row>
    <row r="516" spans="1:23" ht="27" customHeight="1">
      <c r="A516" s="95"/>
      <c r="B516" s="96"/>
      <c r="C516" s="97"/>
      <c r="D516" s="107" t="s">
        <v>765</v>
      </c>
      <c r="E516" s="108" t="s">
        <v>766</v>
      </c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97"/>
      <c r="S516" s="97"/>
      <c r="T516" s="109" t="s">
        <v>767</v>
      </c>
      <c r="U516" s="109"/>
      <c r="V516" s="109"/>
      <c r="W516" s="109"/>
    </row>
    <row r="517" spans="1:23" ht="27" customHeight="1">
      <c r="A517" s="95"/>
      <c r="B517" s="96"/>
      <c r="C517" s="97"/>
      <c r="D517" s="107" t="s">
        <v>768</v>
      </c>
      <c r="E517" s="108" t="s">
        <v>769</v>
      </c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97"/>
      <c r="S517" s="97"/>
      <c r="T517" s="110" t="s">
        <v>770</v>
      </c>
      <c r="U517" s="110"/>
      <c r="V517" s="110"/>
      <c r="W517" s="110"/>
    </row>
    <row r="518" spans="1:23" ht="27" customHeight="1">
      <c r="A518" s="95"/>
      <c r="B518" s="96"/>
      <c r="C518" s="97"/>
      <c r="D518" s="107" t="s">
        <v>771</v>
      </c>
      <c r="E518" s="108" t="s">
        <v>772</v>
      </c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97"/>
      <c r="S518" s="97"/>
      <c r="T518" s="110" t="s">
        <v>773</v>
      </c>
      <c r="U518" s="110"/>
      <c r="V518" s="110"/>
      <c r="W518" s="110"/>
    </row>
    <row r="519" spans="1:23" ht="27" customHeight="1">
      <c r="A519" s="100"/>
      <c r="B519" s="100"/>
      <c r="C519" s="100"/>
      <c r="D519" s="111" t="s">
        <v>774</v>
      </c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</row>
    <row r="520" spans="1:23" ht="27" customHeight="1">
      <c r="A520" s="95"/>
      <c r="B520" s="96"/>
      <c r="C520" s="97"/>
      <c r="D520" s="107" t="s">
        <v>775</v>
      </c>
      <c r="E520" s="108" t="s">
        <v>776</v>
      </c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97"/>
      <c r="S520" s="97"/>
      <c r="T520" s="110" t="s">
        <v>777</v>
      </c>
      <c r="U520" s="110"/>
      <c r="V520" s="110"/>
      <c r="W520" s="110"/>
    </row>
    <row r="521" spans="1:23" ht="27" customHeight="1">
      <c r="A521" s="95"/>
      <c r="B521" s="96"/>
      <c r="C521" s="97"/>
      <c r="D521" s="107" t="s">
        <v>778</v>
      </c>
      <c r="E521" s="108" t="s">
        <v>779</v>
      </c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97"/>
      <c r="S521" s="97"/>
      <c r="T521" s="110" t="s">
        <v>780</v>
      </c>
      <c r="U521" s="110"/>
      <c r="V521" s="110"/>
      <c r="W521" s="110"/>
    </row>
    <row r="522" spans="1:23" ht="27" customHeight="1">
      <c r="A522" s="95"/>
      <c r="B522" s="96"/>
      <c r="C522" s="97"/>
      <c r="D522" s="107" t="s">
        <v>781</v>
      </c>
      <c r="E522" s="108" t="s">
        <v>782</v>
      </c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97"/>
      <c r="S522" s="97"/>
      <c r="T522" s="110" t="s">
        <v>783</v>
      </c>
      <c r="U522" s="110"/>
      <c r="V522" s="110"/>
      <c r="W522" s="110"/>
    </row>
    <row r="523" spans="1:23" ht="27" customHeight="1">
      <c r="A523" s="95"/>
      <c r="B523" s="96"/>
      <c r="C523" s="97"/>
      <c r="D523" s="107" t="s">
        <v>784</v>
      </c>
      <c r="E523" s="108" t="s">
        <v>785</v>
      </c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97"/>
      <c r="S523" s="97"/>
      <c r="T523" s="110" t="s">
        <v>786</v>
      </c>
      <c r="U523" s="110"/>
      <c r="V523" s="110"/>
      <c r="W523" s="110"/>
    </row>
    <row r="524" spans="1:23" ht="27" customHeight="1">
      <c r="A524" s="95"/>
      <c r="B524" s="96"/>
      <c r="C524" s="97"/>
      <c r="D524" s="107" t="s">
        <v>787</v>
      </c>
      <c r="E524" s="108" t="s">
        <v>788</v>
      </c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97"/>
      <c r="S524" s="97"/>
      <c r="T524" s="110" t="s">
        <v>789</v>
      </c>
      <c r="U524" s="110"/>
      <c r="V524" s="110"/>
      <c r="W524" s="110"/>
    </row>
    <row r="525" spans="1:23" ht="27" customHeight="1">
      <c r="A525" s="95"/>
      <c r="B525" s="96"/>
      <c r="C525" s="97"/>
      <c r="D525" s="107" t="s">
        <v>790</v>
      </c>
      <c r="E525" s="108" t="s">
        <v>791</v>
      </c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97"/>
      <c r="S525" s="97"/>
      <c r="T525" s="110" t="s">
        <v>792</v>
      </c>
      <c r="U525" s="110"/>
      <c r="V525" s="110"/>
      <c r="W525" s="110"/>
    </row>
    <row r="526" spans="1:23" ht="27" customHeight="1">
      <c r="A526" s="95"/>
      <c r="B526" s="96"/>
      <c r="C526" s="97"/>
      <c r="D526" s="111" t="s">
        <v>793</v>
      </c>
      <c r="E526" s="108" t="s">
        <v>794</v>
      </c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97"/>
      <c r="S526" s="97"/>
      <c r="T526" s="110" t="s">
        <v>795</v>
      </c>
      <c r="U526" s="110"/>
      <c r="V526" s="110"/>
      <c r="W526" s="110"/>
    </row>
    <row r="527" spans="1:23" ht="27" customHeight="1">
      <c r="A527" s="95"/>
      <c r="B527" s="96"/>
      <c r="C527" s="97"/>
      <c r="D527" s="111" t="s">
        <v>796</v>
      </c>
      <c r="E527" s="108" t="s">
        <v>797</v>
      </c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97"/>
      <c r="S527" s="97"/>
      <c r="T527" s="110" t="s">
        <v>798</v>
      </c>
      <c r="U527" s="110"/>
      <c r="V527" s="110"/>
      <c r="W527" s="110"/>
    </row>
    <row r="528" spans="1:23" ht="27" customHeight="1">
      <c r="A528" s="95"/>
      <c r="B528" s="96"/>
      <c r="C528" s="97"/>
      <c r="D528" s="111" t="s">
        <v>799</v>
      </c>
      <c r="E528" s="108" t="s">
        <v>800</v>
      </c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97"/>
      <c r="S528" s="97"/>
      <c r="T528" s="110" t="s">
        <v>801</v>
      </c>
      <c r="U528" s="110"/>
      <c r="V528" s="110"/>
      <c r="W528" s="110"/>
    </row>
    <row r="529" spans="1:23" ht="27" customHeight="1">
      <c r="A529" s="95"/>
      <c r="B529" s="96"/>
      <c r="C529" s="97"/>
      <c r="D529" s="111"/>
      <c r="E529" s="108" t="s">
        <v>802</v>
      </c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97"/>
      <c r="S529" s="97"/>
      <c r="T529" s="110" t="s">
        <v>803</v>
      </c>
      <c r="U529" s="110"/>
      <c r="V529" s="110"/>
      <c r="W529" s="110"/>
    </row>
    <row r="530" spans="1:23" ht="27" customHeight="1">
      <c r="A530" s="95"/>
      <c r="B530" s="96"/>
      <c r="C530" s="97"/>
      <c r="D530" s="112"/>
      <c r="E530" s="108" t="s">
        <v>804</v>
      </c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97"/>
      <c r="S530" s="97"/>
      <c r="T530" s="110" t="s">
        <v>805</v>
      </c>
      <c r="U530" s="110"/>
      <c r="V530" s="110"/>
      <c r="W530" s="110"/>
    </row>
    <row r="531" spans="1:23" ht="27" customHeight="1">
      <c r="A531" s="95"/>
      <c r="B531" s="96"/>
      <c r="C531" s="97"/>
      <c r="D531" s="107" t="s">
        <v>806</v>
      </c>
      <c r="E531" s="108" t="s">
        <v>807</v>
      </c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97"/>
      <c r="S531" s="97"/>
      <c r="T531" s="110" t="s">
        <v>808</v>
      </c>
      <c r="U531" s="110"/>
      <c r="V531" s="110"/>
      <c r="W531" s="110"/>
    </row>
    <row r="532" spans="1:23" ht="27" customHeight="1">
      <c r="A532" s="95"/>
      <c r="B532" s="96"/>
      <c r="C532" s="97"/>
      <c r="D532" s="107" t="s">
        <v>809</v>
      </c>
      <c r="E532" s="108" t="s">
        <v>810</v>
      </c>
      <c r="F532" s="108"/>
      <c r="G532" s="108"/>
      <c r="H532" s="108"/>
      <c r="I532" s="108"/>
      <c r="J532" s="111"/>
      <c r="K532" s="111"/>
      <c r="L532" s="111"/>
      <c r="M532" s="111"/>
      <c r="N532" s="111"/>
      <c r="O532" s="111"/>
      <c r="P532" s="111"/>
      <c r="Q532" s="97"/>
      <c r="R532" s="97"/>
      <c r="S532" s="97"/>
      <c r="T532" s="110" t="s">
        <v>811</v>
      </c>
      <c r="U532" s="110"/>
      <c r="V532" s="110"/>
      <c r="W532" s="110"/>
    </row>
    <row r="533" spans="1:23" ht="27" customHeight="1">
      <c r="A533" s="95"/>
      <c r="B533" s="96"/>
      <c r="C533" s="97"/>
      <c r="D533" s="107" t="s">
        <v>812</v>
      </c>
      <c r="E533" s="113" t="s">
        <v>813</v>
      </c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97"/>
      <c r="R533" s="97"/>
      <c r="S533" s="97"/>
      <c r="T533" s="110" t="s">
        <v>814</v>
      </c>
      <c r="U533" s="110"/>
      <c r="V533" s="110"/>
      <c r="W533" s="110"/>
    </row>
    <row r="534" spans="1:23" ht="27" customHeight="1">
      <c r="A534" s="95"/>
      <c r="B534" s="96"/>
      <c r="C534" s="97"/>
      <c r="D534" s="107" t="s">
        <v>815</v>
      </c>
      <c r="E534" s="113" t="s">
        <v>816</v>
      </c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97"/>
      <c r="R534" s="97"/>
      <c r="S534" s="97"/>
      <c r="T534" s="110" t="s">
        <v>817</v>
      </c>
      <c r="U534" s="110"/>
      <c r="V534" s="110"/>
      <c r="W534" s="110"/>
    </row>
    <row r="535" spans="1:23" ht="27" customHeight="1">
      <c r="A535" s="95"/>
      <c r="B535" s="96"/>
      <c r="C535" s="97"/>
      <c r="D535" s="107" t="s">
        <v>818</v>
      </c>
      <c r="E535" s="114" t="s">
        <v>819</v>
      </c>
      <c r="F535" s="114"/>
      <c r="G535" s="114"/>
      <c r="H535" s="114"/>
      <c r="I535" s="114"/>
      <c r="J535" s="115"/>
      <c r="K535" s="115"/>
      <c r="L535" s="115"/>
      <c r="M535" s="115"/>
      <c r="N535" s="115"/>
      <c r="O535" s="115"/>
      <c r="P535" s="115"/>
      <c r="Q535" s="97"/>
      <c r="R535" s="97"/>
      <c r="S535" s="97"/>
      <c r="T535" s="114" t="s">
        <v>820</v>
      </c>
      <c r="U535" s="114"/>
      <c r="V535" s="114"/>
      <c r="W535" s="114"/>
    </row>
    <row r="536" spans="1:23" ht="27" customHeight="1">
      <c r="A536" s="95"/>
      <c r="B536" s="96"/>
      <c r="C536" s="97"/>
      <c r="D536" s="112"/>
      <c r="E536" s="108" t="s">
        <v>821</v>
      </c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97"/>
      <c r="S536" s="97"/>
      <c r="T536" s="108" t="s">
        <v>822</v>
      </c>
      <c r="U536" s="108"/>
      <c r="V536" s="108"/>
      <c r="W536" s="108"/>
    </row>
    <row r="537" spans="1:23" ht="27" customHeight="1">
      <c r="A537" s="95"/>
      <c r="B537" s="96"/>
      <c r="C537" s="97"/>
      <c r="D537" s="116" t="s">
        <v>823</v>
      </c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97"/>
      <c r="S537" s="97"/>
      <c r="T537" s="113" t="s">
        <v>824</v>
      </c>
      <c r="U537" s="113"/>
      <c r="V537" s="113"/>
      <c r="W537" s="113"/>
    </row>
    <row r="538" spans="1:23" ht="27" customHeight="1">
      <c r="A538" s="95"/>
      <c r="B538" s="96"/>
      <c r="C538" s="97"/>
      <c r="D538" s="117" t="s">
        <v>825</v>
      </c>
      <c r="E538" s="108" t="s">
        <v>826</v>
      </c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97"/>
      <c r="S538" s="97"/>
      <c r="T538" s="113" t="s">
        <v>827</v>
      </c>
      <c r="U538" s="113"/>
      <c r="V538" s="113"/>
      <c r="W538" s="113"/>
    </row>
    <row r="539" spans="1:23" ht="27" customHeight="1">
      <c r="A539" s="95"/>
      <c r="B539" s="96"/>
      <c r="C539" s="97"/>
      <c r="D539" s="117" t="s">
        <v>828</v>
      </c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97"/>
      <c r="S539" s="97"/>
      <c r="T539" s="113" t="s">
        <v>829</v>
      </c>
      <c r="U539" s="113"/>
      <c r="V539" s="113"/>
      <c r="W539" s="113"/>
    </row>
    <row r="540" spans="1:23" ht="27" customHeight="1">
      <c r="A540" s="95"/>
      <c r="B540" s="96"/>
      <c r="C540" s="97"/>
      <c r="D540" s="117" t="s">
        <v>830</v>
      </c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97"/>
      <c r="S540" s="97"/>
      <c r="T540" s="113" t="s">
        <v>831</v>
      </c>
      <c r="U540" s="113"/>
      <c r="V540" s="113"/>
      <c r="W540" s="113"/>
    </row>
    <row r="541" spans="1:23" ht="27" customHeight="1">
      <c r="A541" s="95"/>
      <c r="B541" s="96"/>
      <c r="C541" s="97"/>
      <c r="D541" s="117" t="s">
        <v>832</v>
      </c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97"/>
      <c r="S541" s="97"/>
      <c r="T541" s="113" t="s">
        <v>833</v>
      </c>
      <c r="U541" s="113"/>
      <c r="V541" s="113"/>
      <c r="W541" s="113"/>
    </row>
  </sheetData>
  <sheetProtection selectLockedCells="1" selectUnlockedCells="1"/>
  <mergeCells count="115">
    <mergeCell ref="A1:W1"/>
    <mergeCell ref="A2:W2"/>
    <mergeCell ref="A3:W3"/>
    <mergeCell ref="A4:C4"/>
    <mergeCell ref="A5:C5"/>
    <mergeCell ref="A11:C11"/>
    <mergeCell ref="A15:C15"/>
    <mergeCell ref="A16:C16"/>
    <mergeCell ref="A23:C23"/>
    <mergeCell ref="A24:C24"/>
    <mergeCell ref="A31:C31"/>
    <mergeCell ref="A32:C32"/>
    <mergeCell ref="A49:C49"/>
    <mergeCell ref="A50:C50"/>
    <mergeCell ref="A57:C57"/>
    <mergeCell ref="A58:C58"/>
    <mergeCell ref="A66:C66"/>
    <mergeCell ref="A67:C67"/>
    <mergeCell ref="A75:C75"/>
    <mergeCell ref="A76:C76"/>
    <mergeCell ref="A83:C83"/>
    <mergeCell ref="A84:C84"/>
    <mergeCell ref="A86:C86"/>
    <mergeCell ref="A87:C87"/>
    <mergeCell ref="A99:C99"/>
    <mergeCell ref="A100:C100"/>
    <mergeCell ref="A115:C115"/>
    <mergeCell ref="A127:C127"/>
    <mergeCell ref="A129:C129"/>
    <mergeCell ref="A130:C130"/>
    <mergeCell ref="A136:C136"/>
    <mergeCell ref="A142:C142"/>
    <mergeCell ref="A143:C143"/>
    <mergeCell ref="A164:C164"/>
    <mergeCell ref="A169:C169"/>
    <mergeCell ref="A173:C173"/>
    <mergeCell ref="A191:C191"/>
    <mergeCell ref="A192:C192"/>
    <mergeCell ref="A281:C281"/>
    <mergeCell ref="A282:C282"/>
    <mergeCell ref="A299:C299"/>
    <mergeCell ref="A300:C300"/>
    <mergeCell ref="A318:C318"/>
    <mergeCell ref="A319:C319"/>
    <mergeCell ref="A385:C385"/>
    <mergeCell ref="A386:C386"/>
    <mergeCell ref="A392:C392"/>
    <mergeCell ref="A393:C393"/>
    <mergeCell ref="A395:C395"/>
    <mergeCell ref="A396:C396"/>
    <mergeCell ref="A417:C417"/>
    <mergeCell ref="A418:C418"/>
    <mergeCell ref="A426:C426"/>
    <mergeCell ref="A427:C427"/>
    <mergeCell ref="A446:C446"/>
    <mergeCell ref="A447:C447"/>
    <mergeCell ref="A452:C452"/>
    <mergeCell ref="A460:C460"/>
    <mergeCell ref="A461:C461"/>
    <mergeCell ref="A466:C466"/>
    <mergeCell ref="A467:C467"/>
    <mergeCell ref="A475:C475"/>
    <mergeCell ref="A476:C476"/>
    <mergeCell ref="A482:C482"/>
    <mergeCell ref="A483:C483"/>
    <mergeCell ref="A507:C507"/>
    <mergeCell ref="A508:C508"/>
    <mergeCell ref="E516:Q516"/>
    <mergeCell ref="T516:W516"/>
    <mergeCell ref="E517:Q517"/>
    <mergeCell ref="T517:W517"/>
    <mergeCell ref="E518:Q518"/>
    <mergeCell ref="T518:W518"/>
    <mergeCell ref="E520:Q520"/>
    <mergeCell ref="T520:W520"/>
    <mergeCell ref="E521:Q521"/>
    <mergeCell ref="T521:W521"/>
    <mergeCell ref="E522:Q522"/>
    <mergeCell ref="T522:W522"/>
    <mergeCell ref="E523:Q523"/>
    <mergeCell ref="T523:W523"/>
    <mergeCell ref="E524:Q524"/>
    <mergeCell ref="T524:W524"/>
    <mergeCell ref="E525:Q525"/>
    <mergeCell ref="T525:W525"/>
    <mergeCell ref="E526:Q526"/>
    <mergeCell ref="T526:W526"/>
    <mergeCell ref="E527:Q527"/>
    <mergeCell ref="T527:W527"/>
    <mergeCell ref="E528:Q528"/>
    <mergeCell ref="T528:W528"/>
    <mergeCell ref="E529:Q529"/>
    <mergeCell ref="T529:W529"/>
    <mergeCell ref="E530:Q530"/>
    <mergeCell ref="T530:W530"/>
    <mergeCell ref="E531:Q531"/>
    <mergeCell ref="T531:W531"/>
    <mergeCell ref="E532:I532"/>
    <mergeCell ref="T532:W532"/>
    <mergeCell ref="E533:P533"/>
    <mergeCell ref="T533:W533"/>
    <mergeCell ref="E534:P534"/>
    <mergeCell ref="T534:W534"/>
    <mergeCell ref="E535:I535"/>
    <mergeCell ref="T535:W535"/>
    <mergeCell ref="E536:Q537"/>
    <mergeCell ref="T536:W536"/>
    <mergeCell ref="T537:W537"/>
    <mergeCell ref="E538:Q538"/>
    <mergeCell ref="T538:W538"/>
    <mergeCell ref="E539:Q540"/>
    <mergeCell ref="T539:W539"/>
    <mergeCell ref="T540:W540"/>
    <mergeCell ref="E541:Q541"/>
    <mergeCell ref="T541:W541"/>
  </mergeCells>
  <printOptions horizontalCentered="1"/>
  <pageMargins left="0.7618055555555555" right="0.7" top="0.75" bottom="0.75" header="0.5118055555555555" footer="0.5118055555555555"/>
  <pageSetup horizontalDpi="300" verticalDpi="300" orientation="landscape" paperSize="9" scale="10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Ballester Rodriguez, Manuela</dc:creator>
  <cp:keywords/>
  <dc:description/>
  <cp:lastModifiedBy>Ajuntament de Calvia Ajuntament de Calvia</cp:lastModifiedBy>
  <cp:lastPrinted>2022-11-11T10:27:41Z</cp:lastPrinted>
  <dcterms:created xsi:type="dcterms:W3CDTF">2022-10-24T11:31:00Z</dcterms:created>
  <dcterms:modified xsi:type="dcterms:W3CDTF">2023-02-01T09:07:51Z</dcterms:modified>
  <cp:category/>
  <cp:version/>
  <cp:contentType/>
  <cp:contentStatus/>
  <cp:revision>6</cp:revision>
</cp:coreProperties>
</file>